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730" windowHeight="11760" activeTab="2"/>
  </bookViews>
  <sheets>
    <sheet name="_404_Pesticider_seneste_sum_fun" sheetId="1" r:id="rId1"/>
    <sheet name="hist_fund_dybde" sheetId="5" r:id="rId2"/>
    <sheet name="Histogram" sheetId="2" r:id="rId3"/>
  </sheets>
  <externalReferences>
    <externalReference r:id="rId4"/>
  </externalReferences>
  <definedNames>
    <definedName name="_404_Pesticider_seneste_sum_fund">_404_Pesticider_seneste_sum_fun!$A$1:$S$154</definedName>
  </definedNames>
  <calcPr calcId="125725"/>
</workbook>
</file>

<file path=xl/calcChain.xml><?xml version="1.0" encoding="utf-8"?>
<calcChain xmlns="http://schemas.openxmlformats.org/spreadsheetml/2006/main">
  <c r="E3" i="5"/>
  <c r="E4"/>
  <c r="E5"/>
  <c r="E6"/>
  <c r="E7"/>
  <c r="E8"/>
  <c r="E9"/>
  <c r="E10"/>
  <c r="E11"/>
  <c r="E12"/>
  <c r="E13"/>
  <c r="E14"/>
  <c r="E15"/>
  <c r="E16"/>
  <c r="E17"/>
  <c r="E2"/>
  <c r="D18"/>
  <c r="B21" s="1"/>
  <c r="B22" s="1"/>
  <c r="R23"/>
  <c r="R22"/>
  <c r="S20"/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2"/>
</calcChain>
</file>

<file path=xl/sharedStrings.xml><?xml version="1.0" encoding="utf-8"?>
<sst xmlns="http://schemas.openxmlformats.org/spreadsheetml/2006/main" count="315" uniqueCount="168">
  <si>
    <t>BOREHOLENO</t>
  </si>
  <si>
    <t>XUTM32EUREF89</t>
  </si>
  <si>
    <t>YUTM32EUREF89</t>
  </si>
  <si>
    <t>INTAKENO</t>
  </si>
  <si>
    <t>SAMPLEID</t>
  </si>
  <si>
    <t>Pesticider_konc_sum</t>
  </si>
  <si>
    <t>Antal_filtre</t>
  </si>
  <si>
    <t>ELEVATION</t>
  </si>
  <si>
    <t>DRILLDEPTH</t>
  </si>
  <si>
    <t>TOP</t>
  </si>
  <si>
    <t>BOTTOM</t>
  </si>
  <si>
    <t>MIDTE_mut</t>
  </si>
  <si>
    <t>F_info</t>
  </si>
  <si>
    <t>LONGTEXT</t>
  </si>
  <si>
    <t>BLANDINGSVAND</t>
  </si>
  <si>
    <t>TOP_kote</t>
  </si>
  <si>
    <t>BOTTOM_kote</t>
  </si>
  <si>
    <t>MIDTE_kote</t>
  </si>
  <si>
    <t>16.  371</t>
  </si>
  <si>
    <t>Filterinterval kendt</t>
  </si>
  <si>
    <t>16.  372</t>
  </si>
  <si>
    <t>25.  317</t>
  </si>
  <si>
    <t>25.  346</t>
  </si>
  <si>
    <t>25.  537</t>
  </si>
  <si>
    <t>Filterintervaller helt eller delvist ukendt</t>
  </si>
  <si>
    <t>26.   68</t>
  </si>
  <si>
    <t>26.  112</t>
  </si>
  <si>
    <t>26.  123</t>
  </si>
  <si>
    <t>26.  146</t>
  </si>
  <si>
    <t>26.  332</t>
  </si>
  <si>
    <t>26.  543</t>
  </si>
  <si>
    <t>26.  986</t>
  </si>
  <si>
    <t>26. 1011</t>
  </si>
  <si>
    <t>26. 1325</t>
  </si>
  <si>
    <t>26. 1548</t>
  </si>
  <si>
    <t>26. 2049</t>
  </si>
  <si>
    <t>26. 2340</t>
  </si>
  <si>
    <t>26. 2365</t>
  </si>
  <si>
    <t>26. 2401</t>
  </si>
  <si>
    <t>26. 2403</t>
  </si>
  <si>
    <t>26. 2405</t>
  </si>
  <si>
    <t>26. 2413</t>
  </si>
  <si>
    <t>26. 2414</t>
  </si>
  <si>
    <t>26. 2600</t>
  </si>
  <si>
    <t>26. 2709</t>
  </si>
  <si>
    <t>26. 2752</t>
  </si>
  <si>
    <t>26. 2837</t>
  </si>
  <si>
    <t>26. 2982</t>
  </si>
  <si>
    <t>26. 3664</t>
  </si>
  <si>
    <t>26. 3683</t>
  </si>
  <si>
    <t>26. 3685</t>
  </si>
  <si>
    <t>26. 3686</t>
  </si>
  <si>
    <t>26. 3687</t>
  </si>
  <si>
    <t>26. 3688</t>
  </si>
  <si>
    <t>26. 3689</t>
  </si>
  <si>
    <t>26. 3693</t>
  </si>
  <si>
    <t>26. 3699</t>
  </si>
  <si>
    <t>26. 3700</t>
  </si>
  <si>
    <t>26. 3701</t>
  </si>
  <si>
    <t>26. 3703</t>
  </si>
  <si>
    <t>26. 3704</t>
  </si>
  <si>
    <t>26. 3705</t>
  </si>
  <si>
    <t>26. 3946</t>
  </si>
  <si>
    <t>26. 3999</t>
  </si>
  <si>
    <t>26. 4000</t>
  </si>
  <si>
    <t>26. 4032</t>
  </si>
  <si>
    <t>26. 4041</t>
  </si>
  <si>
    <t>26. 4052</t>
  </si>
  <si>
    <t>26. 4053</t>
  </si>
  <si>
    <t>26. 4063</t>
  </si>
  <si>
    <t>26. 4080</t>
  </si>
  <si>
    <t>26. 5406</t>
  </si>
  <si>
    <t>27.   90</t>
  </si>
  <si>
    <t>27.  303</t>
  </si>
  <si>
    <t>27.  388</t>
  </si>
  <si>
    <t>27.  488</t>
  </si>
  <si>
    <t>27.  505</t>
  </si>
  <si>
    <t>27.  572</t>
  </si>
  <si>
    <t>27.  843</t>
  </si>
  <si>
    <t>27.  844</t>
  </si>
  <si>
    <t>33.   51</t>
  </si>
  <si>
    <t>33.  140</t>
  </si>
  <si>
    <t>33.  165</t>
  </si>
  <si>
    <t>33.  267</t>
  </si>
  <si>
    <t>33.  324</t>
  </si>
  <si>
    <t>33.  374</t>
  </si>
  <si>
    <t>33.  483</t>
  </si>
  <si>
    <t>33.  577</t>
  </si>
  <si>
    <t>33.  582</t>
  </si>
  <si>
    <t>33.  835</t>
  </si>
  <si>
    <t>33. 1040</t>
  </si>
  <si>
    <t>34.   41</t>
  </si>
  <si>
    <t>34.   48</t>
  </si>
  <si>
    <t>34.   58</t>
  </si>
  <si>
    <t>34.   93</t>
  </si>
  <si>
    <t>34.  236</t>
  </si>
  <si>
    <t>34.  288</t>
  </si>
  <si>
    <t>34.  292</t>
  </si>
  <si>
    <t>34.  368</t>
  </si>
  <si>
    <t>34.  393</t>
  </si>
  <si>
    <t>34.  413</t>
  </si>
  <si>
    <t>34.  469</t>
  </si>
  <si>
    <t>34.  470</t>
  </si>
  <si>
    <t>34.  474</t>
  </si>
  <si>
    <t>34.  504</t>
  </si>
  <si>
    <t>34.  558</t>
  </si>
  <si>
    <t>34.  561</t>
  </si>
  <si>
    <t>34.  718</t>
  </si>
  <si>
    <t>34.  723</t>
  </si>
  <si>
    <t>34.  752</t>
  </si>
  <si>
    <t>34.  917</t>
  </si>
  <si>
    <t>34.  983</t>
  </si>
  <si>
    <t>34. 1043</t>
  </si>
  <si>
    <t>34. 1409</t>
  </si>
  <si>
    <t>34. 1507</t>
  </si>
  <si>
    <t>34. 1626</t>
  </si>
  <si>
    <t>34. 1646</t>
  </si>
  <si>
    <t>34. 1651</t>
  </si>
  <si>
    <t>34. 1672</t>
  </si>
  <si>
    <t>34. 1677</t>
  </si>
  <si>
    <t>34. 1684</t>
  </si>
  <si>
    <t>34. 1687</t>
  </si>
  <si>
    <t>34. 1693</t>
  </si>
  <si>
    <t>34. 1695</t>
  </si>
  <si>
    <t>34. 1696</t>
  </si>
  <si>
    <t>34. 1705</t>
  </si>
  <si>
    <t>34. 1718</t>
  </si>
  <si>
    <t>34. 1727</t>
  </si>
  <si>
    <t>34. 1736</t>
  </si>
  <si>
    <t>34. 1737</t>
  </si>
  <si>
    <t>34. 1738</t>
  </si>
  <si>
    <t>34. 1741</t>
  </si>
  <si>
    <t>34. 1743</t>
  </si>
  <si>
    <t>34. 1744</t>
  </si>
  <si>
    <t>34. 1745</t>
  </si>
  <si>
    <t>34. 1746</t>
  </si>
  <si>
    <t>34. 1778</t>
  </si>
  <si>
    <t>34. 1880</t>
  </si>
  <si>
    <t>34. 1887</t>
  </si>
  <si>
    <t>34. 1915</t>
  </si>
  <si>
    <t>34. 2009</t>
  </si>
  <si>
    <t>34. 2037</t>
  </si>
  <si>
    <t>34. 2289</t>
  </si>
  <si>
    <t>34. 2291</t>
  </si>
  <si>
    <t>34. 2407</t>
  </si>
  <si>
    <t>34. 2557</t>
  </si>
  <si>
    <t>34. 2576</t>
  </si>
  <si>
    <t>34. 2588</t>
  </si>
  <si>
    <t>34. 2599</t>
  </si>
  <si>
    <t>34. 2672</t>
  </si>
  <si>
    <t>34. 2849</t>
  </si>
  <si>
    <t>34. 2892</t>
  </si>
  <si>
    <t>34. 2905</t>
  </si>
  <si>
    <t>34. 2915</t>
  </si>
  <si>
    <t>34. 3214</t>
  </si>
  <si>
    <t>35.   26</t>
  </si>
  <si>
    <t>35.   63</t>
  </si>
  <si>
    <t>35.  498</t>
  </si>
  <si>
    <t>35.  499</t>
  </si>
  <si>
    <t>39.  648</t>
  </si>
  <si>
    <t>42.  102</t>
  </si>
  <si>
    <t>Inputområde</t>
  </si>
  <si>
    <t>Intervalområde</t>
  </si>
  <si>
    <t>Bin</t>
  </si>
  <si>
    <t>More</t>
  </si>
  <si>
    <t>Frequency</t>
  </si>
  <si>
    <t>bin</t>
  </si>
  <si>
    <t>Percent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</si>
</sst>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1" xfId="0" applyNumberFormat="1" applyFill="1" applyBorder="1" applyAlignment="1"/>
    <xf numFmtId="0" fontId="1" fillId="0" borderId="0" xfId="0" applyFont="1" applyFill="1" applyBorder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NZ"/>
              <a:t>Aalborg Municipality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Pesticide contaminated drillings</c:v>
          </c:tx>
          <c:cat>
            <c:strRef>
              <c:f>hist_fund_dybde!$A$2:$A$17</c:f>
              <c:strCache>
                <c:ptCount val="1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More</c:v>
                </c:pt>
              </c:strCache>
            </c:strRef>
          </c:cat>
          <c:val>
            <c:numRef>
              <c:f>hist_fund_dybde!$B$2:$B$17</c:f>
              <c:numCache>
                <c:formatCode>General</c:formatCode>
                <c:ptCount val="16"/>
                <c:pt idx="0">
                  <c:v>13</c:v>
                </c:pt>
                <c:pt idx="1">
                  <c:v>32</c:v>
                </c:pt>
                <c:pt idx="2">
                  <c:v>32</c:v>
                </c:pt>
                <c:pt idx="3">
                  <c:v>12</c:v>
                </c:pt>
                <c:pt idx="4">
                  <c:v>16</c:v>
                </c:pt>
                <c:pt idx="5">
                  <c:v>10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axId val="80120064"/>
        <c:axId val="80322560"/>
      </c:barChart>
      <c:catAx>
        <c:axId val="80120064"/>
        <c:scaling>
          <c:orientation val="minMax"/>
        </c:scaling>
        <c:axPos val="b"/>
        <c:tickLblPos val="nextTo"/>
        <c:crossAx val="80322560"/>
        <c:crosses val="autoZero"/>
        <c:auto val="1"/>
        <c:lblAlgn val="ctr"/>
        <c:lblOffset val="100"/>
      </c:catAx>
      <c:valAx>
        <c:axId val="80322560"/>
        <c:scaling>
          <c:orientation val="minMax"/>
        </c:scaling>
        <c:axPos val="l"/>
        <c:majorGridlines/>
        <c:numFmt formatCode="General" sourceLinked="1"/>
        <c:tickLblPos val="nextTo"/>
        <c:crossAx val="801200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All drillings in Aalborg Municipality</c:v>
          </c:tx>
          <c:cat>
            <c:strRef>
              <c:f>[1]hist_fund_dybde!$A$2:$A$19</c:f>
              <c:strCache>
                <c:ptCount val="1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More</c:v>
                </c:pt>
              </c:strCache>
            </c:strRef>
          </c:cat>
          <c:val>
            <c:numRef>
              <c:f>[1]hist_fund_dybde!$B$2:$B$19</c:f>
              <c:numCache>
                <c:formatCode>General</c:formatCode>
                <c:ptCount val="18"/>
                <c:pt idx="0">
                  <c:v>103</c:v>
                </c:pt>
                <c:pt idx="1">
                  <c:v>485</c:v>
                </c:pt>
                <c:pt idx="2">
                  <c:v>689</c:v>
                </c:pt>
                <c:pt idx="3">
                  <c:v>575</c:v>
                </c:pt>
                <c:pt idx="4">
                  <c:v>405</c:v>
                </c:pt>
                <c:pt idx="5">
                  <c:v>509</c:v>
                </c:pt>
                <c:pt idx="6">
                  <c:v>578</c:v>
                </c:pt>
                <c:pt idx="7">
                  <c:v>308</c:v>
                </c:pt>
                <c:pt idx="8">
                  <c:v>170</c:v>
                </c:pt>
                <c:pt idx="9">
                  <c:v>85</c:v>
                </c:pt>
                <c:pt idx="10">
                  <c:v>47</c:v>
                </c:pt>
                <c:pt idx="11">
                  <c:v>4</c:v>
                </c:pt>
                <c:pt idx="12">
                  <c:v>14</c:v>
                </c:pt>
                <c:pt idx="13">
                  <c:v>2</c:v>
                </c:pt>
                <c:pt idx="14">
                  <c:v>3</c:v>
                </c:pt>
                <c:pt idx="15">
                  <c:v>8</c:v>
                </c:pt>
                <c:pt idx="16">
                  <c:v>0</c:v>
                </c:pt>
                <c:pt idx="17">
                  <c:v>5</c:v>
                </c:pt>
              </c:numCache>
            </c:numRef>
          </c:val>
        </c:ser>
        <c:axId val="87900160"/>
        <c:axId val="87901696"/>
      </c:barChart>
      <c:catAx>
        <c:axId val="87900160"/>
        <c:scaling>
          <c:orientation val="minMax"/>
        </c:scaling>
        <c:axPos val="b"/>
        <c:numFmt formatCode="General" sourceLinked="1"/>
        <c:tickLblPos val="nextTo"/>
        <c:crossAx val="87901696"/>
        <c:crosses val="autoZero"/>
        <c:auto val="1"/>
        <c:lblAlgn val="ctr"/>
        <c:lblOffset val="100"/>
      </c:catAx>
      <c:valAx>
        <c:axId val="87901696"/>
        <c:scaling>
          <c:orientation val="minMax"/>
          <c:max val="700"/>
        </c:scaling>
        <c:axPos val="l"/>
        <c:majorGridlines/>
        <c:numFmt formatCode="General" sourceLinked="1"/>
        <c:tickLblPos val="nextTo"/>
        <c:crossAx val="879001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US"/>
              <a:t>Depth of pesticide contaminated groundwater drillings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hist_fund_dybde!$A$2:$A$17</c:f>
              <c:strCache>
                <c:ptCount val="1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More</c:v>
                </c:pt>
              </c:strCache>
            </c:strRef>
          </c:cat>
          <c:val>
            <c:numRef>
              <c:f>hist_fund_dybde!$E$2:$E$17</c:f>
              <c:numCache>
                <c:formatCode>0</c:formatCode>
                <c:ptCount val="16"/>
                <c:pt idx="0">
                  <c:v>10.4</c:v>
                </c:pt>
                <c:pt idx="1">
                  <c:v>25.6</c:v>
                </c:pt>
                <c:pt idx="2">
                  <c:v>25.6</c:v>
                </c:pt>
                <c:pt idx="3">
                  <c:v>9.6</c:v>
                </c:pt>
                <c:pt idx="4">
                  <c:v>12.8</c:v>
                </c:pt>
                <c:pt idx="5">
                  <c:v>8</c:v>
                </c:pt>
                <c:pt idx="6">
                  <c:v>4</c:v>
                </c:pt>
                <c:pt idx="7">
                  <c:v>2.4</c:v>
                </c:pt>
                <c:pt idx="8">
                  <c:v>0.8</c:v>
                </c:pt>
                <c:pt idx="9">
                  <c:v>0.8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axId val="87917696"/>
        <c:axId val="87919616"/>
      </c:barChart>
      <c:catAx>
        <c:axId val="87917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of drilling filter</a:t>
                </a:r>
              </a:p>
            </c:rich>
          </c:tx>
          <c:layout/>
        </c:title>
        <c:tickLblPos val="nextTo"/>
        <c:crossAx val="87919616"/>
        <c:crosses val="autoZero"/>
        <c:auto val="1"/>
        <c:lblAlgn val="ctr"/>
        <c:lblOffset val="100"/>
      </c:catAx>
      <c:valAx>
        <c:axId val="879196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drillings</a:t>
                </a:r>
              </a:p>
            </c:rich>
          </c:tx>
          <c:layout/>
        </c:title>
        <c:numFmt formatCode="0" sourceLinked="1"/>
        <c:tickLblPos val="nextTo"/>
        <c:crossAx val="8791769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/>
    <c:plotArea>
      <c:layout/>
      <c:scatterChart>
        <c:scatterStyle val="lineMarker"/>
        <c:ser>
          <c:idx val="0"/>
          <c:order val="0"/>
          <c:tx>
            <c:v>konc</c:v>
          </c:tx>
          <c:spPr>
            <a:ln w="28575">
              <a:noFill/>
            </a:ln>
          </c:spPr>
          <c:marker>
            <c:symbol val="diamond"/>
            <c:size val="2"/>
          </c:marker>
          <c:xVal>
            <c:numRef>
              <c:f>Histogram!$C$3:$C$127</c:f>
              <c:numCache>
                <c:formatCode>General</c:formatCode>
                <c:ptCount val="125"/>
                <c:pt idx="0">
                  <c:v>0.43</c:v>
                </c:pt>
                <c:pt idx="1">
                  <c:v>0.36</c:v>
                </c:pt>
                <c:pt idx="2">
                  <c:v>3.3000000000000002E-2</c:v>
                </c:pt>
                <c:pt idx="3">
                  <c:v>4.3999999999999997E-2</c:v>
                </c:pt>
                <c:pt idx="4">
                  <c:v>0.1</c:v>
                </c:pt>
                <c:pt idx="5">
                  <c:v>1.7999999999999999E-2</c:v>
                </c:pt>
                <c:pt idx="6">
                  <c:v>2.1999999999999999E-2</c:v>
                </c:pt>
                <c:pt idx="7">
                  <c:v>1.2E-2</c:v>
                </c:pt>
                <c:pt idx="8">
                  <c:v>0.16700000000000001</c:v>
                </c:pt>
                <c:pt idx="9">
                  <c:v>0.16700000000000001</c:v>
                </c:pt>
                <c:pt idx="10">
                  <c:v>9.6000000000000002E-2</c:v>
                </c:pt>
                <c:pt idx="11">
                  <c:v>2.4E-2</c:v>
                </c:pt>
                <c:pt idx="12">
                  <c:v>3.9E-2</c:v>
                </c:pt>
                <c:pt idx="13">
                  <c:v>3.9E-2</c:v>
                </c:pt>
                <c:pt idx="14">
                  <c:v>3.4000000000000002E-2</c:v>
                </c:pt>
                <c:pt idx="15">
                  <c:v>8.5999999999999993E-2</c:v>
                </c:pt>
                <c:pt idx="16">
                  <c:v>0.68600000000000005</c:v>
                </c:pt>
                <c:pt idx="17">
                  <c:v>0.25800000000000001</c:v>
                </c:pt>
                <c:pt idx="18">
                  <c:v>0.1</c:v>
                </c:pt>
                <c:pt idx="19">
                  <c:v>0.12</c:v>
                </c:pt>
                <c:pt idx="20">
                  <c:v>0.112</c:v>
                </c:pt>
                <c:pt idx="21">
                  <c:v>2.8000000000000001E-2</c:v>
                </c:pt>
                <c:pt idx="22">
                  <c:v>3.7999999999999999E-2</c:v>
                </c:pt>
                <c:pt idx="23">
                  <c:v>4.3999999999999997E-2</c:v>
                </c:pt>
                <c:pt idx="24">
                  <c:v>1.7000000000000001E-2</c:v>
                </c:pt>
                <c:pt idx="25">
                  <c:v>3.9E-2</c:v>
                </c:pt>
                <c:pt idx="26">
                  <c:v>3.9E-2</c:v>
                </c:pt>
                <c:pt idx="27">
                  <c:v>0.02</c:v>
                </c:pt>
                <c:pt idx="28">
                  <c:v>5.7000000000000002E-2</c:v>
                </c:pt>
                <c:pt idx="29">
                  <c:v>5.7000000000000002E-2</c:v>
                </c:pt>
                <c:pt idx="30">
                  <c:v>9.1999999999999998E-2</c:v>
                </c:pt>
                <c:pt idx="31">
                  <c:v>1.2E-2</c:v>
                </c:pt>
                <c:pt idx="32">
                  <c:v>4.7E-2</c:v>
                </c:pt>
                <c:pt idx="33">
                  <c:v>1.2999999999999999E-2</c:v>
                </c:pt>
                <c:pt idx="34">
                  <c:v>0.41799999999999998</c:v>
                </c:pt>
                <c:pt idx="35">
                  <c:v>0.26</c:v>
                </c:pt>
                <c:pt idx="36">
                  <c:v>0.02</c:v>
                </c:pt>
                <c:pt idx="37">
                  <c:v>1.0999999999999999E-2</c:v>
                </c:pt>
                <c:pt idx="38">
                  <c:v>0.113</c:v>
                </c:pt>
                <c:pt idx="39">
                  <c:v>0.159</c:v>
                </c:pt>
                <c:pt idx="40">
                  <c:v>1.9E-2</c:v>
                </c:pt>
                <c:pt idx="41">
                  <c:v>1.2999999999999999E-2</c:v>
                </c:pt>
                <c:pt idx="42">
                  <c:v>6.2E-2</c:v>
                </c:pt>
                <c:pt idx="43">
                  <c:v>1.4999999999999999E-2</c:v>
                </c:pt>
                <c:pt idx="44">
                  <c:v>1.2999999999999999E-2</c:v>
                </c:pt>
                <c:pt idx="45">
                  <c:v>4.7E-2</c:v>
                </c:pt>
                <c:pt idx="46">
                  <c:v>5.3999999999999999E-2</c:v>
                </c:pt>
                <c:pt idx="47">
                  <c:v>3.7999999999999999E-2</c:v>
                </c:pt>
                <c:pt idx="48">
                  <c:v>1.9E-2</c:v>
                </c:pt>
                <c:pt idx="49">
                  <c:v>0.2</c:v>
                </c:pt>
                <c:pt idx="50">
                  <c:v>5.6000000000000001E-2</c:v>
                </c:pt>
                <c:pt idx="51">
                  <c:v>7.0999999999999994E-2</c:v>
                </c:pt>
                <c:pt idx="52">
                  <c:v>0.87</c:v>
                </c:pt>
                <c:pt idx="53">
                  <c:v>0.87</c:v>
                </c:pt>
                <c:pt idx="54">
                  <c:v>0.57099999999999995</c:v>
                </c:pt>
                <c:pt idx="55">
                  <c:v>0.4</c:v>
                </c:pt>
                <c:pt idx="56">
                  <c:v>1.512</c:v>
                </c:pt>
                <c:pt idx="57">
                  <c:v>9.0999999999999998E-2</c:v>
                </c:pt>
                <c:pt idx="58">
                  <c:v>2.1999999999999999E-2</c:v>
                </c:pt>
                <c:pt idx="59">
                  <c:v>0.52500000000000002</c:v>
                </c:pt>
                <c:pt idx="60">
                  <c:v>1.0999999999999999E-2</c:v>
                </c:pt>
                <c:pt idx="61">
                  <c:v>2.5999999999999999E-2</c:v>
                </c:pt>
                <c:pt idx="62">
                  <c:v>1.4E-2</c:v>
                </c:pt>
                <c:pt idx="63">
                  <c:v>0.17</c:v>
                </c:pt>
                <c:pt idx="64">
                  <c:v>9.5000000000000001E-2</c:v>
                </c:pt>
                <c:pt idx="65">
                  <c:v>0.55000000000000004</c:v>
                </c:pt>
                <c:pt idx="66">
                  <c:v>2.1000000000000001E-2</c:v>
                </c:pt>
                <c:pt idx="67">
                  <c:v>1.7999999999999999E-2</c:v>
                </c:pt>
                <c:pt idx="68">
                  <c:v>8.5999999999999993E-2</c:v>
                </c:pt>
                <c:pt idx="69">
                  <c:v>0.06</c:v>
                </c:pt>
                <c:pt idx="70">
                  <c:v>0.24</c:v>
                </c:pt>
                <c:pt idx="71">
                  <c:v>0.11899999999999999</c:v>
                </c:pt>
                <c:pt idx="72">
                  <c:v>3.9E-2</c:v>
                </c:pt>
                <c:pt idx="73">
                  <c:v>4.5999999999999999E-2</c:v>
                </c:pt>
                <c:pt idx="74">
                  <c:v>1.2999999999999999E-2</c:v>
                </c:pt>
                <c:pt idx="75">
                  <c:v>5.8999999999999997E-2</c:v>
                </c:pt>
                <c:pt idx="76">
                  <c:v>5.8999999999999997E-2</c:v>
                </c:pt>
                <c:pt idx="77">
                  <c:v>2.7E-2</c:v>
                </c:pt>
                <c:pt idx="78">
                  <c:v>3.4000000000000002E-2</c:v>
                </c:pt>
                <c:pt idx="79">
                  <c:v>1.7999999999999999E-2</c:v>
                </c:pt>
                <c:pt idx="80">
                  <c:v>2.5000000000000001E-2</c:v>
                </c:pt>
                <c:pt idx="81">
                  <c:v>3.7999999999999999E-2</c:v>
                </c:pt>
                <c:pt idx="82">
                  <c:v>0.15</c:v>
                </c:pt>
                <c:pt idx="83">
                  <c:v>3.5000000000000003E-2</c:v>
                </c:pt>
                <c:pt idx="84">
                  <c:v>8.1000000000000003E-2</c:v>
                </c:pt>
                <c:pt idx="85">
                  <c:v>0.18</c:v>
                </c:pt>
                <c:pt idx="86">
                  <c:v>1.2E-2</c:v>
                </c:pt>
                <c:pt idx="87">
                  <c:v>2.3E-2</c:v>
                </c:pt>
                <c:pt idx="88">
                  <c:v>1.7000000000000001E-2</c:v>
                </c:pt>
                <c:pt idx="89">
                  <c:v>7.8E-2</c:v>
                </c:pt>
                <c:pt idx="90">
                  <c:v>5.5E-2</c:v>
                </c:pt>
                <c:pt idx="91">
                  <c:v>3.4000000000000002E-2</c:v>
                </c:pt>
                <c:pt idx="92">
                  <c:v>0.03</c:v>
                </c:pt>
                <c:pt idx="93">
                  <c:v>0.21099999999999999</c:v>
                </c:pt>
                <c:pt idx="94">
                  <c:v>0.86299999999999999</c:v>
                </c:pt>
                <c:pt idx="95">
                  <c:v>0.11</c:v>
                </c:pt>
                <c:pt idx="96">
                  <c:v>3.4000000000000002E-2</c:v>
                </c:pt>
                <c:pt idx="97">
                  <c:v>4.2999999999999997E-2</c:v>
                </c:pt>
                <c:pt idx="98">
                  <c:v>7.0999999999999994E-2</c:v>
                </c:pt>
                <c:pt idx="99">
                  <c:v>0.19</c:v>
                </c:pt>
                <c:pt idx="100">
                  <c:v>0.02</c:v>
                </c:pt>
                <c:pt idx="101">
                  <c:v>7.5999999999999998E-2</c:v>
                </c:pt>
                <c:pt idx="102">
                  <c:v>3.5000000000000003E-2</c:v>
                </c:pt>
                <c:pt idx="103">
                  <c:v>7.2999999999999995E-2</c:v>
                </c:pt>
                <c:pt idx="104">
                  <c:v>0.23</c:v>
                </c:pt>
                <c:pt idx="105">
                  <c:v>2.4E-2</c:v>
                </c:pt>
                <c:pt idx="106">
                  <c:v>0.106</c:v>
                </c:pt>
                <c:pt idx="107">
                  <c:v>0.11600000000000001</c:v>
                </c:pt>
                <c:pt idx="108">
                  <c:v>0.184</c:v>
                </c:pt>
                <c:pt idx="109">
                  <c:v>5.3999999999999999E-2</c:v>
                </c:pt>
                <c:pt idx="110">
                  <c:v>0.33800000000000002</c:v>
                </c:pt>
                <c:pt idx="111">
                  <c:v>0.186</c:v>
                </c:pt>
                <c:pt idx="112">
                  <c:v>1.7999999999999999E-2</c:v>
                </c:pt>
                <c:pt idx="113">
                  <c:v>2.1999999999999999E-2</c:v>
                </c:pt>
                <c:pt idx="114">
                  <c:v>0.70799999999999996</c:v>
                </c:pt>
                <c:pt idx="115">
                  <c:v>0.14099999999999999</c:v>
                </c:pt>
                <c:pt idx="116">
                  <c:v>3.2000000000000001E-2</c:v>
                </c:pt>
                <c:pt idx="117">
                  <c:v>1.9E-2</c:v>
                </c:pt>
                <c:pt idx="118">
                  <c:v>0.13200000000000001</c:v>
                </c:pt>
                <c:pt idx="119">
                  <c:v>9.6000000000000002E-2</c:v>
                </c:pt>
                <c:pt idx="120">
                  <c:v>2.1000000000000001E-2</c:v>
                </c:pt>
                <c:pt idx="121">
                  <c:v>2.1999999999999999E-2</c:v>
                </c:pt>
                <c:pt idx="122">
                  <c:v>0.13600000000000001</c:v>
                </c:pt>
                <c:pt idx="123">
                  <c:v>5.2999999999999999E-2</c:v>
                </c:pt>
                <c:pt idx="124">
                  <c:v>0.2</c:v>
                </c:pt>
              </c:numCache>
            </c:numRef>
          </c:xVal>
          <c:yVal>
            <c:numRef>
              <c:f>Histogram!$E$3:$E$127</c:f>
              <c:numCache>
                <c:formatCode>General</c:formatCode>
                <c:ptCount val="125"/>
                <c:pt idx="0">
                  <c:v>30.5</c:v>
                </c:pt>
                <c:pt idx="1">
                  <c:v>30.4</c:v>
                </c:pt>
                <c:pt idx="2">
                  <c:v>12.5</c:v>
                </c:pt>
                <c:pt idx="3">
                  <c:v>31.5</c:v>
                </c:pt>
                <c:pt idx="4">
                  <c:v>36</c:v>
                </c:pt>
                <c:pt idx="5">
                  <c:v>42</c:v>
                </c:pt>
                <c:pt idx="6">
                  <c:v>18</c:v>
                </c:pt>
                <c:pt idx="7">
                  <c:v>50</c:v>
                </c:pt>
                <c:pt idx="8">
                  <c:v>5</c:v>
                </c:pt>
                <c:pt idx="9">
                  <c:v>5</c:v>
                </c:pt>
                <c:pt idx="10">
                  <c:v>14.9</c:v>
                </c:pt>
                <c:pt idx="11">
                  <c:v>30</c:v>
                </c:pt>
                <c:pt idx="12">
                  <c:v>27.7</c:v>
                </c:pt>
                <c:pt idx="13">
                  <c:v>41</c:v>
                </c:pt>
                <c:pt idx="14">
                  <c:v>48</c:v>
                </c:pt>
                <c:pt idx="15">
                  <c:v>16</c:v>
                </c:pt>
                <c:pt idx="16">
                  <c:v>10</c:v>
                </c:pt>
                <c:pt idx="17">
                  <c:v>35.5</c:v>
                </c:pt>
                <c:pt idx="18">
                  <c:v>15.4</c:v>
                </c:pt>
                <c:pt idx="19">
                  <c:v>15.7</c:v>
                </c:pt>
                <c:pt idx="20">
                  <c:v>25</c:v>
                </c:pt>
                <c:pt idx="21">
                  <c:v>22.2</c:v>
                </c:pt>
                <c:pt idx="22">
                  <c:v>30</c:v>
                </c:pt>
                <c:pt idx="23">
                  <c:v>10</c:v>
                </c:pt>
                <c:pt idx="24">
                  <c:v>21.5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48</c:v>
                </c:pt>
                <c:pt idx="31">
                  <c:v>40.5</c:v>
                </c:pt>
                <c:pt idx="32">
                  <c:v>65</c:v>
                </c:pt>
                <c:pt idx="33">
                  <c:v>22</c:v>
                </c:pt>
                <c:pt idx="34">
                  <c:v>18</c:v>
                </c:pt>
                <c:pt idx="35">
                  <c:v>34</c:v>
                </c:pt>
                <c:pt idx="36">
                  <c:v>28.8</c:v>
                </c:pt>
                <c:pt idx="37">
                  <c:v>30</c:v>
                </c:pt>
                <c:pt idx="38">
                  <c:v>30</c:v>
                </c:pt>
                <c:pt idx="39">
                  <c:v>60</c:v>
                </c:pt>
                <c:pt idx="40">
                  <c:v>69.5</c:v>
                </c:pt>
                <c:pt idx="41">
                  <c:v>45</c:v>
                </c:pt>
                <c:pt idx="42">
                  <c:v>25</c:v>
                </c:pt>
                <c:pt idx="43">
                  <c:v>19</c:v>
                </c:pt>
                <c:pt idx="44">
                  <c:v>14</c:v>
                </c:pt>
                <c:pt idx="45">
                  <c:v>54</c:v>
                </c:pt>
                <c:pt idx="46">
                  <c:v>15.5</c:v>
                </c:pt>
                <c:pt idx="47">
                  <c:v>54</c:v>
                </c:pt>
                <c:pt idx="48">
                  <c:v>12</c:v>
                </c:pt>
                <c:pt idx="49">
                  <c:v>25.5</c:v>
                </c:pt>
                <c:pt idx="50">
                  <c:v>42</c:v>
                </c:pt>
                <c:pt idx="51">
                  <c:v>42</c:v>
                </c:pt>
                <c:pt idx="52">
                  <c:v>23</c:v>
                </c:pt>
                <c:pt idx="53">
                  <c:v>23</c:v>
                </c:pt>
                <c:pt idx="54">
                  <c:v>17</c:v>
                </c:pt>
                <c:pt idx="55">
                  <c:v>32</c:v>
                </c:pt>
                <c:pt idx="56">
                  <c:v>29</c:v>
                </c:pt>
                <c:pt idx="57">
                  <c:v>23.4</c:v>
                </c:pt>
                <c:pt idx="58">
                  <c:v>14.5</c:v>
                </c:pt>
                <c:pt idx="59">
                  <c:v>15</c:v>
                </c:pt>
                <c:pt idx="60">
                  <c:v>23.8</c:v>
                </c:pt>
                <c:pt idx="61">
                  <c:v>86</c:v>
                </c:pt>
                <c:pt idx="62">
                  <c:v>30</c:v>
                </c:pt>
                <c:pt idx="63">
                  <c:v>25</c:v>
                </c:pt>
                <c:pt idx="64">
                  <c:v>6</c:v>
                </c:pt>
                <c:pt idx="65">
                  <c:v>28</c:v>
                </c:pt>
                <c:pt idx="66">
                  <c:v>6.5</c:v>
                </c:pt>
                <c:pt idx="67">
                  <c:v>8</c:v>
                </c:pt>
                <c:pt idx="68">
                  <c:v>60</c:v>
                </c:pt>
                <c:pt idx="69">
                  <c:v>20</c:v>
                </c:pt>
                <c:pt idx="70">
                  <c:v>58</c:v>
                </c:pt>
                <c:pt idx="71">
                  <c:v>45</c:v>
                </c:pt>
                <c:pt idx="72">
                  <c:v>13</c:v>
                </c:pt>
                <c:pt idx="73">
                  <c:v>32</c:v>
                </c:pt>
                <c:pt idx="74">
                  <c:v>20</c:v>
                </c:pt>
                <c:pt idx="75">
                  <c:v>30</c:v>
                </c:pt>
                <c:pt idx="76">
                  <c:v>30</c:v>
                </c:pt>
                <c:pt idx="77">
                  <c:v>5</c:v>
                </c:pt>
                <c:pt idx="78">
                  <c:v>75</c:v>
                </c:pt>
                <c:pt idx="79">
                  <c:v>60</c:v>
                </c:pt>
                <c:pt idx="80">
                  <c:v>58</c:v>
                </c:pt>
                <c:pt idx="81">
                  <c:v>59.5</c:v>
                </c:pt>
                <c:pt idx="82">
                  <c:v>48.25</c:v>
                </c:pt>
                <c:pt idx="83">
                  <c:v>27</c:v>
                </c:pt>
                <c:pt idx="84">
                  <c:v>38</c:v>
                </c:pt>
                <c:pt idx="85">
                  <c:v>14</c:v>
                </c:pt>
                <c:pt idx="86">
                  <c:v>10.1</c:v>
                </c:pt>
                <c:pt idx="87">
                  <c:v>12</c:v>
                </c:pt>
                <c:pt idx="88">
                  <c:v>15</c:v>
                </c:pt>
                <c:pt idx="89">
                  <c:v>27</c:v>
                </c:pt>
                <c:pt idx="90">
                  <c:v>13.4</c:v>
                </c:pt>
                <c:pt idx="91">
                  <c:v>17.100000000000001</c:v>
                </c:pt>
                <c:pt idx="92">
                  <c:v>26</c:v>
                </c:pt>
                <c:pt idx="93">
                  <c:v>18</c:v>
                </c:pt>
                <c:pt idx="94">
                  <c:v>1</c:v>
                </c:pt>
                <c:pt idx="95">
                  <c:v>12.5</c:v>
                </c:pt>
                <c:pt idx="96">
                  <c:v>18</c:v>
                </c:pt>
                <c:pt idx="97">
                  <c:v>21</c:v>
                </c:pt>
                <c:pt idx="98">
                  <c:v>9</c:v>
                </c:pt>
                <c:pt idx="99">
                  <c:v>9</c:v>
                </c:pt>
                <c:pt idx="100">
                  <c:v>10</c:v>
                </c:pt>
                <c:pt idx="101">
                  <c:v>51</c:v>
                </c:pt>
                <c:pt idx="102">
                  <c:v>75</c:v>
                </c:pt>
                <c:pt idx="103">
                  <c:v>35</c:v>
                </c:pt>
                <c:pt idx="104">
                  <c:v>51</c:v>
                </c:pt>
                <c:pt idx="105">
                  <c:v>19</c:v>
                </c:pt>
                <c:pt idx="106">
                  <c:v>50</c:v>
                </c:pt>
                <c:pt idx="107">
                  <c:v>69</c:v>
                </c:pt>
                <c:pt idx="108">
                  <c:v>50</c:v>
                </c:pt>
                <c:pt idx="109">
                  <c:v>32</c:v>
                </c:pt>
                <c:pt idx="110">
                  <c:v>7</c:v>
                </c:pt>
                <c:pt idx="111">
                  <c:v>19</c:v>
                </c:pt>
                <c:pt idx="112">
                  <c:v>66</c:v>
                </c:pt>
                <c:pt idx="113">
                  <c:v>38</c:v>
                </c:pt>
                <c:pt idx="114">
                  <c:v>48</c:v>
                </c:pt>
                <c:pt idx="115">
                  <c:v>16</c:v>
                </c:pt>
                <c:pt idx="116">
                  <c:v>46.62</c:v>
                </c:pt>
                <c:pt idx="117">
                  <c:v>13.5</c:v>
                </c:pt>
                <c:pt idx="118">
                  <c:v>18.8</c:v>
                </c:pt>
                <c:pt idx="119">
                  <c:v>71</c:v>
                </c:pt>
                <c:pt idx="120">
                  <c:v>68</c:v>
                </c:pt>
                <c:pt idx="121">
                  <c:v>17</c:v>
                </c:pt>
                <c:pt idx="122">
                  <c:v>23</c:v>
                </c:pt>
                <c:pt idx="123">
                  <c:v>48.4</c:v>
                </c:pt>
                <c:pt idx="124">
                  <c:v>98</c:v>
                </c:pt>
              </c:numCache>
            </c:numRef>
          </c:yVal>
        </c:ser>
        <c:axId val="80247808"/>
        <c:axId val="80249600"/>
      </c:scatterChart>
      <c:valAx>
        <c:axId val="80247808"/>
        <c:scaling>
          <c:orientation val="minMax"/>
        </c:scaling>
        <c:axPos val="t"/>
        <c:numFmt formatCode="General" sourceLinked="1"/>
        <c:tickLblPos val="nextTo"/>
        <c:crossAx val="80249600"/>
        <c:crosses val="autoZero"/>
        <c:crossBetween val="midCat"/>
      </c:valAx>
      <c:valAx>
        <c:axId val="80249600"/>
        <c:scaling>
          <c:orientation val="maxMin"/>
        </c:scaling>
        <c:axPos val="l"/>
        <c:majorGridlines/>
        <c:numFmt formatCode="General" sourceLinked="1"/>
        <c:tickLblPos val="nextTo"/>
        <c:crossAx val="802478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</xdr:row>
      <xdr:rowOff>47625</xdr:rowOff>
    </xdr:from>
    <xdr:to>
      <xdr:col>13</xdr:col>
      <xdr:colOff>333375</xdr:colOff>
      <xdr:row>15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247649</xdr:colOff>
      <xdr:row>1</xdr:row>
      <xdr:rowOff>28574</xdr:rowOff>
    </xdr:from>
    <xdr:to>
      <xdr:col>27</xdr:col>
      <xdr:colOff>219074</xdr:colOff>
      <xdr:row>16</xdr:row>
      <xdr:rowOff>114299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95250</xdr:colOff>
      <xdr:row>16</xdr:row>
      <xdr:rowOff>95250</xdr:rowOff>
    </xdr:from>
    <xdr:to>
      <xdr:col>13</xdr:col>
      <xdr:colOff>400050</xdr:colOff>
      <xdr:row>30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106</xdr:row>
      <xdr:rowOff>171450</xdr:rowOff>
    </xdr:from>
    <xdr:to>
      <xdr:col>13</xdr:col>
      <xdr:colOff>219075</xdr:colOff>
      <xdr:row>121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ette/UNI%20Speciale/Data/Vandtype_hele_landet/AalborgK_Histogram_boringsfordeling_alle_boring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ort_Vandtype_AalK"/>
      <sheetName val="hist_fund_dybde"/>
      <sheetName val="Sheet1"/>
    </sheetNames>
    <sheetDataSet>
      <sheetData sheetId="0"/>
      <sheetData sheetId="1">
        <row r="2">
          <cell r="A2">
            <v>10</v>
          </cell>
          <cell r="B2">
            <v>103</v>
          </cell>
        </row>
        <row r="3">
          <cell r="A3">
            <v>20</v>
          </cell>
          <cell r="B3">
            <v>485</v>
          </cell>
        </row>
        <row r="4">
          <cell r="A4">
            <v>30</v>
          </cell>
          <cell r="B4">
            <v>689</v>
          </cell>
        </row>
        <row r="5">
          <cell r="A5">
            <v>40</v>
          </cell>
          <cell r="B5">
            <v>575</v>
          </cell>
        </row>
        <row r="6">
          <cell r="A6">
            <v>50</v>
          </cell>
          <cell r="B6">
            <v>405</v>
          </cell>
        </row>
        <row r="7">
          <cell r="A7">
            <v>60</v>
          </cell>
          <cell r="B7">
            <v>509</v>
          </cell>
        </row>
        <row r="8">
          <cell r="A8">
            <v>70</v>
          </cell>
          <cell r="B8">
            <v>578</v>
          </cell>
        </row>
        <row r="9">
          <cell r="A9">
            <v>80</v>
          </cell>
          <cell r="B9">
            <v>308</v>
          </cell>
        </row>
        <row r="10">
          <cell r="A10">
            <v>90</v>
          </cell>
          <cell r="B10">
            <v>170</v>
          </cell>
        </row>
        <row r="11">
          <cell r="A11">
            <v>100</v>
          </cell>
          <cell r="B11">
            <v>85</v>
          </cell>
        </row>
        <row r="12">
          <cell r="A12">
            <v>110</v>
          </cell>
          <cell r="B12">
            <v>47</v>
          </cell>
        </row>
        <row r="13">
          <cell r="A13">
            <v>120</v>
          </cell>
          <cell r="B13">
            <v>4</v>
          </cell>
        </row>
        <row r="14">
          <cell r="A14">
            <v>130</v>
          </cell>
          <cell r="B14">
            <v>14</v>
          </cell>
        </row>
        <row r="15">
          <cell r="A15">
            <v>140</v>
          </cell>
          <cell r="B15">
            <v>2</v>
          </cell>
        </row>
        <row r="16">
          <cell r="A16">
            <v>150</v>
          </cell>
          <cell r="B16">
            <v>3</v>
          </cell>
        </row>
        <row r="17">
          <cell r="A17">
            <v>160</v>
          </cell>
          <cell r="B17">
            <v>8</v>
          </cell>
        </row>
        <row r="18">
          <cell r="A18">
            <v>170</v>
          </cell>
          <cell r="B18">
            <v>0</v>
          </cell>
        </row>
        <row r="19">
          <cell r="A19" t="str">
            <v>More</v>
          </cell>
          <cell r="B19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4"/>
  <sheetViews>
    <sheetView workbookViewId="0">
      <selection activeCell="K1" activeCellId="3" sqref="G1:G1048576 I1:I1048576 J1:J1048576 K1:K1048576"/>
    </sheetView>
  </sheetViews>
  <sheetFormatPr defaultRowHeight="15"/>
  <cols>
    <col min="1" max="1" width="13.28515625" bestFit="1" customWidth="1"/>
    <col min="2" max="2" width="13.28515625" customWidth="1"/>
    <col min="3" max="3" width="15.7109375" bestFit="1" customWidth="1"/>
    <col min="4" max="4" width="15.5703125" bestFit="1" customWidth="1"/>
    <col min="5" max="5" width="10.28515625" bestFit="1" customWidth="1"/>
    <col min="6" max="6" width="11" bestFit="1" customWidth="1"/>
    <col min="7" max="7" width="20" bestFit="1" customWidth="1"/>
    <col min="8" max="8" width="11.140625" bestFit="1" customWidth="1"/>
    <col min="9" max="9" width="10.85546875" bestFit="1" customWidth="1"/>
    <col min="10" max="10" width="11.42578125" bestFit="1" customWidth="1"/>
    <col min="11" max="11" width="6" bestFit="1" customWidth="1"/>
    <col min="12" max="12" width="8.7109375" bestFit="1" customWidth="1"/>
    <col min="13" max="13" width="11.140625" bestFit="1" customWidth="1"/>
    <col min="14" max="14" width="6.5703125" bestFit="1" customWidth="1"/>
    <col min="15" max="15" width="37.5703125" bestFit="1" customWidth="1"/>
    <col min="16" max="16" width="16.7109375" bestFit="1" customWidth="1"/>
    <col min="17" max="17" width="9.5703125" bestFit="1" customWidth="1"/>
    <col min="18" max="18" width="13.85546875" bestFit="1" customWidth="1"/>
    <col min="19" max="19" width="11.5703125" bestFit="1" customWidth="1"/>
  </cols>
  <sheetData>
    <row r="1" spans="1:19">
      <c r="A1" t="s">
        <v>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</row>
    <row r="2" spans="1:19">
      <c r="A2" t="s">
        <v>18</v>
      </c>
      <c r="B2" t="str">
        <f t="shared" ref="B2:B33" si="0">SUBSTITUTE(A2," ","")</f>
        <v>16.371</v>
      </c>
      <c r="C2">
        <v>555161</v>
      </c>
      <c r="D2">
        <v>6341256</v>
      </c>
      <c r="E2">
        <v>1</v>
      </c>
      <c r="F2">
        <v>2010007548</v>
      </c>
      <c r="G2">
        <v>0.43</v>
      </c>
      <c r="H2">
        <v>1</v>
      </c>
      <c r="I2">
        <v>9.99</v>
      </c>
      <c r="J2">
        <v>37.5</v>
      </c>
      <c r="K2">
        <v>30.5</v>
      </c>
      <c r="L2">
        <v>37.5</v>
      </c>
      <c r="M2">
        <v>34</v>
      </c>
      <c r="N2">
        <v>3</v>
      </c>
      <c r="O2" t="s">
        <v>19</v>
      </c>
      <c r="Q2">
        <v>-20.51</v>
      </c>
      <c r="R2">
        <v>-27.51</v>
      </c>
      <c r="S2">
        <v>-24.01</v>
      </c>
    </row>
    <row r="3" spans="1:19">
      <c r="A3" t="s">
        <v>20</v>
      </c>
      <c r="B3" t="str">
        <f t="shared" si="0"/>
        <v>16.372</v>
      </c>
      <c r="C3">
        <v>555158</v>
      </c>
      <c r="D3">
        <v>6341270</v>
      </c>
      <c r="E3">
        <v>1</v>
      </c>
      <c r="F3">
        <v>2010007549</v>
      </c>
      <c r="G3">
        <v>0.36</v>
      </c>
      <c r="H3">
        <v>1</v>
      </c>
      <c r="I3">
        <v>9.99</v>
      </c>
      <c r="J3">
        <v>36.5</v>
      </c>
      <c r="K3">
        <v>30.4</v>
      </c>
      <c r="L3">
        <v>36.5</v>
      </c>
      <c r="M3">
        <v>33.450000000000003</v>
      </c>
      <c r="N3">
        <v>3</v>
      </c>
      <c r="O3" t="s">
        <v>19</v>
      </c>
      <c r="Q3">
        <v>-20.41</v>
      </c>
      <c r="R3">
        <v>-26.51</v>
      </c>
      <c r="S3">
        <v>-23.46</v>
      </c>
    </row>
    <row r="4" spans="1:19">
      <c r="A4" t="s">
        <v>21</v>
      </c>
      <c r="B4" t="str">
        <f t="shared" si="0"/>
        <v>25.317</v>
      </c>
      <c r="C4">
        <v>541448</v>
      </c>
      <c r="D4">
        <v>6321311</v>
      </c>
      <c r="E4">
        <v>1</v>
      </c>
      <c r="F4">
        <v>2011023455</v>
      </c>
      <c r="G4">
        <v>3.3000000000000002E-2</v>
      </c>
      <c r="H4">
        <v>1</v>
      </c>
      <c r="I4">
        <v>1.47</v>
      </c>
      <c r="J4">
        <v>60</v>
      </c>
      <c r="K4">
        <v>12.5</v>
      </c>
      <c r="L4">
        <v>60</v>
      </c>
      <c r="M4">
        <v>36.25</v>
      </c>
      <c r="N4">
        <v>3</v>
      </c>
      <c r="O4" t="s">
        <v>19</v>
      </c>
      <c r="Q4">
        <v>-11.03</v>
      </c>
      <c r="R4">
        <v>-58.53</v>
      </c>
      <c r="S4">
        <v>-34.78</v>
      </c>
    </row>
    <row r="5" spans="1:19">
      <c r="A5" t="s">
        <v>22</v>
      </c>
      <c r="B5" t="str">
        <f t="shared" si="0"/>
        <v>25.346</v>
      </c>
      <c r="E5">
        <v>1</v>
      </c>
      <c r="F5">
        <v>2009028168</v>
      </c>
      <c r="G5">
        <v>5.5E-2</v>
      </c>
    </row>
    <row r="6" spans="1:19">
      <c r="A6" t="s">
        <v>23</v>
      </c>
      <c r="B6" t="str">
        <f t="shared" si="0"/>
        <v>25.537</v>
      </c>
      <c r="C6">
        <v>544995</v>
      </c>
      <c r="D6">
        <v>6321706</v>
      </c>
      <c r="E6">
        <v>1</v>
      </c>
      <c r="F6">
        <v>2005032038</v>
      </c>
      <c r="G6">
        <v>4.3999999999999997E-2</v>
      </c>
      <c r="H6">
        <v>1</v>
      </c>
      <c r="I6">
        <v>5.74</v>
      </c>
      <c r="J6">
        <v>31.5</v>
      </c>
      <c r="K6">
        <v>31.5</v>
      </c>
      <c r="L6">
        <v>33.5</v>
      </c>
      <c r="M6">
        <v>32.5</v>
      </c>
      <c r="N6">
        <v>2</v>
      </c>
      <c r="O6" t="s">
        <v>24</v>
      </c>
      <c r="Q6">
        <v>-25.76</v>
      </c>
      <c r="R6">
        <v>-27.76</v>
      </c>
      <c r="S6">
        <v>-26.76</v>
      </c>
    </row>
    <row r="7" spans="1:19">
      <c r="A7" t="s">
        <v>25</v>
      </c>
      <c r="B7" t="str">
        <f t="shared" si="0"/>
        <v>26.68</v>
      </c>
      <c r="C7">
        <v>556476.30000000005</v>
      </c>
      <c r="D7">
        <v>6321429.6349999998</v>
      </c>
      <c r="E7">
        <v>1</v>
      </c>
      <c r="F7">
        <v>2001018271</v>
      </c>
      <c r="G7">
        <v>0.1</v>
      </c>
      <c r="H7">
        <v>1</v>
      </c>
      <c r="I7">
        <v>3.79</v>
      </c>
      <c r="J7">
        <v>38.200000000000003</v>
      </c>
      <c r="K7">
        <v>36</v>
      </c>
      <c r="L7">
        <v>38</v>
      </c>
      <c r="M7">
        <v>37</v>
      </c>
      <c r="N7">
        <v>2</v>
      </c>
      <c r="O7" t="s">
        <v>24</v>
      </c>
      <c r="Q7">
        <v>-32.21</v>
      </c>
      <c r="R7">
        <v>-34.21</v>
      </c>
      <c r="S7">
        <v>-33.21</v>
      </c>
    </row>
    <row r="8" spans="1:19">
      <c r="A8" t="s">
        <v>26</v>
      </c>
      <c r="B8" t="str">
        <f t="shared" si="0"/>
        <v>26.112</v>
      </c>
      <c r="C8">
        <v>564443</v>
      </c>
      <c r="D8">
        <v>6332697</v>
      </c>
      <c r="E8">
        <v>1</v>
      </c>
      <c r="F8">
        <v>2009012670</v>
      </c>
      <c r="G8">
        <v>1.7999999999999999E-2</v>
      </c>
      <c r="H8">
        <v>1</v>
      </c>
      <c r="I8">
        <v>18.8</v>
      </c>
      <c r="J8">
        <v>47</v>
      </c>
      <c r="K8">
        <v>42</v>
      </c>
      <c r="L8">
        <v>47</v>
      </c>
      <c r="M8">
        <v>44.5</v>
      </c>
      <c r="N8">
        <v>3</v>
      </c>
      <c r="O8" t="s">
        <v>19</v>
      </c>
      <c r="Q8">
        <v>-23.2</v>
      </c>
      <c r="R8">
        <v>-28.2</v>
      </c>
      <c r="S8">
        <v>-25.7</v>
      </c>
    </row>
    <row r="9" spans="1:19">
      <c r="A9" t="s">
        <v>27</v>
      </c>
      <c r="B9" t="str">
        <f t="shared" si="0"/>
        <v>26.123</v>
      </c>
      <c r="E9">
        <v>1</v>
      </c>
      <c r="F9">
        <v>2000011776</v>
      </c>
      <c r="G9">
        <v>0.24</v>
      </c>
    </row>
    <row r="10" spans="1:19">
      <c r="A10" t="s">
        <v>28</v>
      </c>
      <c r="B10" t="str">
        <f t="shared" si="0"/>
        <v>26.146</v>
      </c>
      <c r="C10">
        <v>562791</v>
      </c>
      <c r="D10">
        <v>6330305</v>
      </c>
      <c r="E10">
        <v>1</v>
      </c>
      <c r="F10">
        <v>2010002535</v>
      </c>
      <c r="G10">
        <v>2.1999999999999999E-2</v>
      </c>
      <c r="H10">
        <v>1</v>
      </c>
      <c r="I10">
        <v>14.78</v>
      </c>
      <c r="J10">
        <v>21</v>
      </c>
      <c r="K10">
        <v>18</v>
      </c>
      <c r="L10">
        <v>21</v>
      </c>
      <c r="M10">
        <v>19.5</v>
      </c>
      <c r="N10">
        <v>3</v>
      </c>
      <c r="O10" t="s">
        <v>19</v>
      </c>
      <c r="Q10">
        <v>-3.22</v>
      </c>
      <c r="R10">
        <v>-6.22</v>
      </c>
      <c r="S10">
        <v>-4.72</v>
      </c>
    </row>
    <row r="11" spans="1:19">
      <c r="A11" t="s">
        <v>29</v>
      </c>
      <c r="B11" t="str">
        <f t="shared" si="0"/>
        <v>26.332</v>
      </c>
      <c r="C11">
        <v>557340</v>
      </c>
      <c r="D11">
        <v>6327521</v>
      </c>
      <c r="E11">
        <v>1</v>
      </c>
      <c r="F11">
        <v>2008094000</v>
      </c>
      <c r="G11">
        <v>1.2E-2</v>
      </c>
      <c r="H11">
        <v>1</v>
      </c>
      <c r="I11">
        <v>13.5</v>
      </c>
      <c r="J11">
        <v>105</v>
      </c>
      <c r="K11">
        <v>50</v>
      </c>
      <c r="L11">
        <v>52</v>
      </c>
      <c r="M11">
        <v>51</v>
      </c>
      <c r="N11">
        <v>2</v>
      </c>
      <c r="O11" t="s">
        <v>24</v>
      </c>
      <c r="Q11">
        <v>-36.5</v>
      </c>
      <c r="R11">
        <v>-38.5</v>
      </c>
      <c r="S11">
        <v>-37.5</v>
      </c>
    </row>
    <row r="12" spans="1:19">
      <c r="A12" t="s">
        <v>30</v>
      </c>
      <c r="B12" t="str">
        <f t="shared" si="0"/>
        <v>26.543</v>
      </c>
      <c r="C12">
        <v>557895</v>
      </c>
      <c r="D12">
        <v>6322693</v>
      </c>
      <c r="E12">
        <v>1</v>
      </c>
      <c r="F12">
        <v>2011008900</v>
      </c>
      <c r="G12">
        <v>0.16700000000000001</v>
      </c>
      <c r="H12">
        <v>2</v>
      </c>
      <c r="I12">
        <v>15.2</v>
      </c>
      <c r="J12">
        <v>63</v>
      </c>
      <c r="K12">
        <v>5</v>
      </c>
      <c r="L12">
        <v>63</v>
      </c>
      <c r="M12">
        <v>34</v>
      </c>
      <c r="N12">
        <v>6</v>
      </c>
      <c r="O12" t="s">
        <v>19</v>
      </c>
      <c r="P12">
        <v>1</v>
      </c>
      <c r="Q12">
        <v>10.199999999999999</v>
      </c>
      <c r="R12">
        <v>-47.8</v>
      </c>
      <c r="S12">
        <v>-18.8</v>
      </c>
    </row>
    <row r="13" spans="1:19">
      <c r="A13" t="s">
        <v>30</v>
      </c>
      <c r="B13" t="str">
        <f t="shared" si="0"/>
        <v>26.543</v>
      </c>
      <c r="C13">
        <v>557895</v>
      </c>
      <c r="D13">
        <v>6322693</v>
      </c>
      <c r="E13">
        <v>1</v>
      </c>
      <c r="F13">
        <v>2011008943</v>
      </c>
      <c r="G13">
        <v>0.16700000000000001</v>
      </c>
      <c r="H13">
        <v>2</v>
      </c>
      <c r="I13">
        <v>15.2</v>
      </c>
      <c r="J13">
        <v>63</v>
      </c>
      <c r="K13">
        <v>5</v>
      </c>
      <c r="L13">
        <v>63</v>
      </c>
      <c r="M13">
        <v>34</v>
      </c>
      <c r="N13">
        <v>6</v>
      </c>
      <c r="O13" t="s">
        <v>19</v>
      </c>
      <c r="P13">
        <v>1</v>
      </c>
      <c r="Q13">
        <v>10.199999999999999</v>
      </c>
      <c r="R13">
        <v>-47.8</v>
      </c>
      <c r="S13">
        <v>-18.8</v>
      </c>
    </row>
    <row r="14" spans="1:19">
      <c r="A14" t="s">
        <v>31</v>
      </c>
      <c r="B14" t="str">
        <f t="shared" si="0"/>
        <v>26.986</v>
      </c>
      <c r="E14">
        <v>1</v>
      </c>
      <c r="F14">
        <v>2008091206</v>
      </c>
      <c r="G14">
        <v>0.125</v>
      </c>
    </row>
    <row r="15" spans="1:19">
      <c r="A15" t="s">
        <v>32</v>
      </c>
      <c r="B15" t="str">
        <f t="shared" si="0"/>
        <v>26.1011</v>
      </c>
      <c r="C15">
        <v>557197.26580000005</v>
      </c>
      <c r="D15">
        <v>6325340.6092999997</v>
      </c>
      <c r="E15">
        <v>1</v>
      </c>
      <c r="F15">
        <v>2008061738</v>
      </c>
      <c r="G15">
        <v>9.6000000000000002E-2</v>
      </c>
      <c r="H15">
        <v>1</v>
      </c>
      <c r="I15">
        <v>10.58</v>
      </c>
      <c r="J15">
        <v>51</v>
      </c>
      <c r="K15">
        <v>14.9</v>
      </c>
      <c r="L15">
        <v>51</v>
      </c>
      <c r="M15">
        <v>32.950000000000003</v>
      </c>
      <c r="N15">
        <v>3</v>
      </c>
      <c r="O15" t="s">
        <v>19</v>
      </c>
      <c r="Q15">
        <v>-4.32</v>
      </c>
      <c r="R15">
        <v>-40.42</v>
      </c>
      <c r="S15">
        <v>-22.37</v>
      </c>
    </row>
    <row r="16" spans="1:19">
      <c r="A16" t="s">
        <v>33</v>
      </c>
      <c r="B16" t="str">
        <f t="shared" si="0"/>
        <v>26.1325</v>
      </c>
      <c r="C16">
        <v>557896</v>
      </c>
      <c r="D16">
        <v>6322688</v>
      </c>
      <c r="E16">
        <v>1</v>
      </c>
      <c r="F16">
        <v>2011011980</v>
      </c>
      <c r="G16">
        <v>2.4E-2</v>
      </c>
      <c r="H16">
        <v>2</v>
      </c>
      <c r="I16">
        <v>25</v>
      </c>
      <c r="J16">
        <v>99</v>
      </c>
      <c r="K16">
        <v>30</v>
      </c>
      <c r="L16">
        <v>99</v>
      </c>
      <c r="M16">
        <v>64.5</v>
      </c>
      <c r="N16">
        <v>6</v>
      </c>
      <c r="O16" t="s">
        <v>19</v>
      </c>
      <c r="P16">
        <v>1</v>
      </c>
      <c r="Q16">
        <v>-5</v>
      </c>
      <c r="R16">
        <v>-74</v>
      </c>
      <c r="S16">
        <v>-39.5</v>
      </c>
    </row>
    <row r="17" spans="1:19">
      <c r="A17" t="s">
        <v>34</v>
      </c>
      <c r="B17" t="str">
        <f t="shared" si="0"/>
        <v>26.1548</v>
      </c>
      <c r="C17">
        <v>561690.26659999997</v>
      </c>
      <c r="D17">
        <v>6321237.6924999999</v>
      </c>
      <c r="E17">
        <v>1</v>
      </c>
      <c r="F17">
        <v>2011019819</v>
      </c>
      <c r="G17">
        <v>3.9E-2</v>
      </c>
      <c r="H17">
        <v>1</v>
      </c>
      <c r="I17">
        <v>3.18</v>
      </c>
      <c r="J17">
        <v>60</v>
      </c>
      <c r="K17">
        <v>27.7</v>
      </c>
      <c r="L17">
        <v>60</v>
      </c>
      <c r="M17">
        <v>43.85</v>
      </c>
      <c r="N17">
        <v>3</v>
      </c>
      <c r="O17" t="s">
        <v>19</v>
      </c>
      <c r="Q17">
        <v>-24.52</v>
      </c>
      <c r="R17">
        <v>-56.82</v>
      </c>
      <c r="S17">
        <v>-40.67</v>
      </c>
    </row>
    <row r="18" spans="1:19">
      <c r="A18" t="s">
        <v>35</v>
      </c>
      <c r="B18" t="str">
        <f t="shared" si="0"/>
        <v>26.2049</v>
      </c>
      <c r="E18">
        <v>1</v>
      </c>
      <c r="F18">
        <v>2000011790</v>
      </c>
      <c r="G18">
        <v>0.13300000000000001</v>
      </c>
    </row>
    <row r="19" spans="1:19">
      <c r="A19" t="s">
        <v>36</v>
      </c>
      <c r="B19" t="str">
        <f t="shared" si="0"/>
        <v>26.2340</v>
      </c>
      <c r="C19">
        <v>558559</v>
      </c>
      <c r="D19">
        <v>6332239</v>
      </c>
      <c r="E19">
        <v>1</v>
      </c>
      <c r="F19">
        <v>2007053197</v>
      </c>
      <c r="G19">
        <v>3.9E-2</v>
      </c>
      <c r="H19">
        <v>1</v>
      </c>
      <c r="I19">
        <v>22</v>
      </c>
      <c r="J19">
        <v>43</v>
      </c>
      <c r="K19">
        <v>41</v>
      </c>
      <c r="L19">
        <v>43</v>
      </c>
      <c r="M19">
        <v>42</v>
      </c>
      <c r="N19">
        <v>2</v>
      </c>
      <c r="O19" t="s">
        <v>24</v>
      </c>
      <c r="Q19">
        <v>-19</v>
      </c>
      <c r="R19">
        <v>-21</v>
      </c>
      <c r="S19">
        <v>-20</v>
      </c>
    </row>
    <row r="20" spans="1:19">
      <c r="A20" t="s">
        <v>37</v>
      </c>
      <c r="B20" t="str">
        <f t="shared" si="0"/>
        <v>26.2365</v>
      </c>
      <c r="C20">
        <v>552246.32819999999</v>
      </c>
      <c r="D20">
        <v>6321985.5849000001</v>
      </c>
      <c r="E20">
        <v>1</v>
      </c>
      <c r="F20">
        <v>1998009537</v>
      </c>
      <c r="G20">
        <v>3.4000000000000002E-2</v>
      </c>
      <c r="H20">
        <v>1</v>
      </c>
      <c r="I20">
        <v>2</v>
      </c>
      <c r="J20">
        <v>50</v>
      </c>
      <c r="K20">
        <v>48</v>
      </c>
      <c r="L20">
        <v>50</v>
      </c>
      <c r="M20">
        <v>49</v>
      </c>
      <c r="N20">
        <v>2</v>
      </c>
      <c r="O20" t="s">
        <v>24</v>
      </c>
      <c r="Q20">
        <v>-46</v>
      </c>
      <c r="R20">
        <v>-48</v>
      </c>
      <c r="S20">
        <v>-47</v>
      </c>
    </row>
    <row r="21" spans="1:19">
      <c r="A21" t="s">
        <v>38</v>
      </c>
      <c r="B21" t="str">
        <f t="shared" si="0"/>
        <v>26.2401</v>
      </c>
      <c r="C21">
        <v>557197.26580000005</v>
      </c>
      <c r="D21">
        <v>6325340.6092999997</v>
      </c>
      <c r="E21">
        <v>1</v>
      </c>
      <c r="F21">
        <v>2008008601</v>
      </c>
      <c r="G21">
        <v>8.5999999999999993E-2</v>
      </c>
      <c r="H21">
        <v>1</v>
      </c>
      <c r="I21">
        <v>10</v>
      </c>
      <c r="J21">
        <v>54</v>
      </c>
      <c r="K21">
        <v>16</v>
      </c>
      <c r="L21">
        <v>54</v>
      </c>
      <c r="M21">
        <v>35</v>
      </c>
      <c r="N21">
        <v>3</v>
      </c>
      <c r="O21" t="s">
        <v>19</v>
      </c>
      <c r="Q21">
        <v>-6</v>
      </c>
      <c r="R21">
        <v>-44</v>
      </c>
      <c r="S21">
        <v>-25</v>
      </c>
    </row>
    <row r="22" spans="1:19">
      <c r="A22" t="s">
        <v>39</v>
      </c>
      <c r="B22" t="str">
        <f t="shared" si="0"/>
        <v>26.2403</v>
      </c>
      <c r="C22">
        <v>560360.24410000001</v>
      </c>
      <c r="D22">
        <v>6325194.6457000002</v>
      </c>
      <c r="E22">
        <v>1</v>
      </c>
      <c r="F22">
        <v>2008093442</v>
      </c>
      <c r="G22">
        <v>0.68600000000000005</v>
      </c>
      <c r="H22">
        <v>1</v>
      </c>
      <c r="I22">
        <v>2</v>
      </c>
      <c r="J22">
        <v>82</v>
      </c>
      <c r="K22">
        <v>10</v>
      </c>
      <c r="L22">
        <v>27.5</v>
      </c>
      <c r="M22">
        <v>18.75</v>
      </c>
      <c r="N22">
        <v>3</v>
      </c>
      <c r="O22" t="s">
        <v>19</v>
      </c>
      <c r="Q22">
        <v>-8</v>
      </c>
      <c r="R22">
        <v>-25.5</v>
      </c>
      <c r="S22">
        <v>-16.75</v>
      </c>
    </row>
    <row r="23" spans="1:19">
      <c r="A23" t="s">
        <v>40</v>
      </c>
      <c r="B23" t="str">
        <f t="shared" si="0"/>
        <v>26.2405</v>
      </c>
      <c r="C23">
        <v>561689.25600000005</v>
      </c>
      <c r="D23">
        <v>6322590.6820999999</v>
      </c>
      <c r="E23">
        <v>1</v>
      </c>
      <c r="F23">
        <v>2008010034</v>
      </c>
      <c r="G23">
        <v>0.25800000000000001</v>
      </c>
      <c r="H23">
        <v>1</v>
      </c>
      <c r="I23">
        <v>25</v>
      </c>
      <c r="J23">
        <v>65</v>
      </c>
      <c r="K23">
        <v>35.5</v>
      </c>
      <c r="L23">
        <v>65</v>
      </c>
      <c r="M23">
        <v>50.25</v>
      </c>
      <c r="N23">
        <v>3</v>
      </c>
      <c r="O23" t="s">
        <v>19</v>
      </c>
      <c r="Q23">
        <v>-10.5</v>
      </c>
      <c r="R23">
        <v>-40</v>
      </c>
      <c r="S23">
        <v>-25.25</v>
      </c>
    </row>
    <row r="24" spans="1:19">
      <c r="A24" t="s">
        <v>41</v>
      </c>
      <c r="B24" t="str">
        <f t="shared" si="0"/>
        <v>26.2413</v>
      </c>
      <c r="C24">
        <v>556483.30059999996</v>
      </c>
      <c r="D24">
        <v>6321356.6357000005</v>
      </c>
      <c r="E24">
        <v>1</v>
      </c>
      <c r="F24">
        <v>2003025019</v>
      </c>
      <c r="G24">
        <v>0.1</v>
      </c>
      <c r="H24">
        <v>1</v>
      </c>
      <c r="I24">
        <v>5.23</v>
      </c>
      <c r="J24">
        <v>30.5</v>
      </c>
      <c r="K24">
        <v>15.4</v>
      </c>
      <c r="L24">
        <v>30.5</v>
      </c>
      <c r="M24">
        <v>22.95</v>
      </c>
      <c r="N24">
        <v>3</v>
      </c>
      <c r="O24" t="s">
        <v>19</v>
      </c>
      <c r="Q24">
        <v>-10.17</v>
      </c>
      <c r="R24">
        <v>-25.27</v>
      </c>
      <c r="S24">
        <v>-17.72</v>
      </c>
    </row>
    <row r="25" spans="1:19">
      <c r="A25" t="s">
        <v>42</v>
      </c>
      <c r="B25" t="str">
        <f t="shared" si="0"/>
        <v>26.2414</v>
      </c>
      <c r="C25">
        <v>556471.30090000003</v>
      </c>
      <c r="D25">
        <v>6321324.6358000003</v>
      </c>
      <c r="E25">
        <v>1</v>
      </c>
      <c r="F25">
        <v>2003025024</v>
      </c>
      <c r="G25">
        <v>0.12</v>
      </c>
      <c r="H25">
        <v>1</v>
      </c>
      <c r="I25">
        <v>5.5</v>
      </c>
      <c r="J25">
        <v>30</v>
      </c>
      <c r="K25">
        <v>15.7</v>
      </c>
      <c r="L25">
        <v>30</v>
      </c>
      <c r="M25">
        <v>22.85</v>
      </c>
      <c r="N25">
        <v>3</v>
      </c>
      <c r="O25" t="s">
        <v>19</v>
      </c>
      <c r="Q25">
        <v>-10.199999999999999</v>
      </c>
      <c r="R25">
        <v>-24.5</v>
      </c>
      <c r="S25">
        <v>-17.350000000000001</v>
      </c>
    </row>
    <row r="26" spans="1:19">
      <c r="A26" t="s">
        <v>43</v>
      </c>
      <c r="B26" t="str">
        <f t="shared" si="0"/>
        <v>26.2600</v>
      </c>
      <c r="C26">
        <v>556293.277</v>
      </c>
      <c r="D26">
        <v>6326123.5821000002</v>
      </c>
      <c r="E26">
        <v>1</v>
      </c>
      <c r="F26">
        <v>2008092102</v>
      </c>
      <c r="G26">
        <v>0.112</v>
      </c>
      <c r="H26">
        <v>1</v>
      </c>
      <c r="I26">
        <v>14.28</v>
      </c>
      <c r="J26">
        <v>66.599999999999994</v>
      </c>
      <c r="K26">
        <v>25</v>
      </c>
      <c r="L26">
        <v>67</v>
      </c>
      <c r="M26">
        <v>46</v>
      </c>
      <c r="N26">
        <v>3</v>
      </c>
      <c r="O26" t="s">
        <v>19</v>
      </c>
      <c r="Q26">
        <v>-10.72</v>
      </c>
      <c r="R26">
        <v>-52.72</v>
      </c>
      <c r="S26">
        <v>-31.72</v>
      </c>
    </row>
    <row r="27" spans="1:19">
      <c r="A27" t="s">
        <v>44</v>
      </c>
      <c r="B27" t="str">
        <f t="shared" si="0"/>
        <v>26.2709</v>
      </c>
      <c r="C27">
        <v>552252.2648</v>
      </c>
      <c r="D27">
        <v>6331654.4923</v>
      </c>
      <c r="E27">
        <v>1</v>
      </c>
      <c r="F27">
        <v>2010019140</v>
      </c>
      <c r="G27">
        <v>2.8000000000000001E-2</v>
      </c>
      <c r="H27">
        <v>1</v>
      </c>
      <c r="I27">
        <v>7.5</v>
      </c>
      <c r="J27">
        <v>25.7</v>
      </c>
      <c r="K27">
        <v>22.2</v>
      </c>
      <c r="L27">
        <v>25.2</v>
      </c>
      <c r="M27">
        <v>23.7</v>
      </c>
      <c r="N27">
        <v>3</v>
      </c>
      <c r="O27" t="s">
        <v>19</v>
      </c>
      <c r="Q27">
        <v>-14.7</v>
      </c>
      <c r="R27">
        <v>-17.7</v>
      </c>
      <c r="S27">
        <v>-16.2</v>
      </c>
    </row>
    <row r="28" spans="1:19">
      <c r="A28" t="s">
        <v>45</v>
      </c>
      <c r="B28" t="str">
        <f t="shared" si="0"/>
        <v>26.2752</v>
      </c>
      <c r="E28">
        <v>1</v>
      </c>
      <c r="F28">
        <v>2009004868</v>
      </c>
      <c r="G28">
        <v>1.4999999999999999E-2</v>
      </c>
    </row>
    <row r="29" spans="1:19">
      <c r="A29" t="s">
        <v>46</v>
      </c>
      <c r="B29" t="str">
        <f t="shared" si="0"/>
        <v>26.2837</v>
      </c>
      <c r="C29">
        <v>556988.27190000005</v>
      </c>
      <c r="D29">
        <v>6324708.6124999998</v>
      </c>
      <c r="E29">
        <v>1</v>
      </c>
      <c r="F29">
        <v>2000011809</v>
      </c>
      <c r="G29">
        <v>3.7999999999999999E-2</v>
      </c>
      <c r="H29">
        <v>1</v>
      </c>
      <c r="I29">
        <v>8</v>
      </c>
      <c r="J29">
        <v>50</v>
      </c>
      <c r="K29">
        <v>30</v>
      </c>
      <c r="L29">
        <v>50</v>
      </c>
      <c r="M29">
        <v>40</v>
      </c>
      <c r="N29">
        <v>3</v>
      </c>
      <c r="O29" t="s">
        <v>19</v>
      </c>
      <c r="Q29">
        <v>-22</v>
      </c>
      <c r="R29">
        <v>-42</v>
      </c>
      <c r="S29">
        <v>-32</v>
      </c>
    </row>
    <row r="30" spans="1:19">
      <c r="A30" t="s">
        <v>47</v>
      </c>
      <c r="B30" t="str">
        <f t="shared" si="0"/>
        <v>26.2982</v>
      </c>
      <c r="C30">
        <v>552251.26489999995</v>
      </c>
      <c r="D30">
        <v>6331628.4924999997</v>
      </c>
      <c r="E30">
        <v>1</v>
      </c>
      <c r="F30">
        <v>2011010974</v>
      </c>
      <c r="G30">
        <v>4.3999999999999997E-2</v>
      </c>
      <c r="H30">
        <v>1</v>
      </c>
      <c r="I30">
        <v>4</v>
      </c>
      <c r="J30">
        <v>22</v>
      </c>
      <c r="K30">
        <v>10</v>
      </c>
      <c r="L30">
        <v>15</v>
      </c>
      <c r="M30">
        <v>12.5</v>
      </c>
      <c r="N30">
        <v>3</v>
      </c>
      <c r="O30" t="s">
        <v>19</v>
      </c>
      <c r="Q30">
        <v>-6</v>
      </c>
      <c r="R30">
        <v>-11</v>
      </c>
      <c r="S30">
        <v>-8.5</v>
      </c>
    </row>
    <row r="31" spans="1:19">
      <c r="A31" t="s">
        <v>48</v>
      </c>
      <c r="B31" t="str">
        <f t="shared" si="0"/>
        <v>26.3664</v>
      </c>
      <c r="C31">
        <v>562228</v>
      </c>
      <c r="D31">
        <v>6329557</v>
      </c>
      <c r="E31">
        <v>1</v>
      </c>
      <c r="F31">
        <v>2011015038</v>
      </c>
      <c r="G31">
        <v>1.7000000000000001E-2</v>
      </c>
      <c r="H31">
        <v>1</v>
      </c>
      <c r="I31">
        <v>11</v>
      </c>
      <c r="J31">
        <v>34</v>
      </c>
      <c r="K31">
        <v>21.5</v>
      </c>
      <c r="L31">
        <v>34</v>
      </c>
      <c r="M31">
        <v>27.75</v>
      </c>
      <c r="N31">
        <v>3</v>
      </c>
      <c r="O31" t="s">
        <v>19</v>
      </c>
      <c r="Q31">
        <v>-10.5</v>
      </c>
      <c r="R31">
        <v>-23</v>
      </c>
      <c r="S31">
        <v>-16.75</v>
      </c>
    </row>
    <row r="32" spans="1:19">
      <c r="A32" t="s">
        <v>49</v>
      </c>
      <c r="B32" t="str">
        <f t="shared" si="0"/>
        <v>26.3683</v>
      </c>
      <c r="E32">
        <v>1</v>
      </c>
      <c r="F32">
        <v>2000011818</v>
      </c>
      <c r="G32">
        <v>6.3E-2</v>
      </c>
    </row>
    <row r="33" spans="1:19">
      <c r="A33" t="s">
        <v>50</v>
      </c>
      <c r="B33" t="str">
        <f t="shared" si="0"/>
        <v>26.3685</v>
      </c>
      <c r="C33">
        <v>557900</v>
      </c>
      <c r="D33">
        <v>6322684</v>
      </c>
      <c r="E33">
        <v>1</v>
      </c>
      <c r="F33">
        <v>2011008902</v>
      </c>
      <c r="G33">
        <v>3.9E-2</v>
      </c>
      <c r="H33">
        <v>1</v>
      </c>
      <c r="I33">
        <v>11.41</v>
      </c>
      <c r="J33">
        <v>62</v>
      </c>
      <c r="K33">
        <v>30</v>
      </c>
      <c r="L33">
        <v>36</v>
      </c>
      <c r="M33">
        <v>33</v>
      </c>
      <c r="N33">
        <v>3</v>
      </c>
      <c r="O33" t="s">
        <v>19</v>
      </c>
      <c r="Q33">
        <v>-18.59</v>
      </c>
      <c r="R33">
        <v>-24.59</v>
      </c>
      <c r="S33">
        <v>-21.59</v>
      </c>
    </row>
    <row r="34" spans="1:19">
      <c r="A34" t="s">
        <v>50</v>
      </c>
      <c r="B34" t="str">
        <f t="shared" ref="B34:B65" si="1">SUBSTITUTE(A34," ","")</f>
        <v>26.3685</v>
      </c>
      <c r="C34">
        <v>557900</v>
      </c>
      <c r="D34">
        <v>6322684</v>
      </c>
      <c r="E34">
        <v>1</v>
      </c>
      <c r="F34">
        <v>2011008945</v>
      </c>
      <c r="G34">
        <v>3.9E-2</v>
      </c>
      <c r="H34">
        <v>1</v>
      </c>
      <c r="I34">
        <v>11.41</v>
      </c>
      <c r="J34">
        <v>62</v>
      </c>
      <c r="K34">
        <v>30</v>
      </c>
      <c r="L34">
        <v>36</v>
      </c>
      <c r="M34">
        <v>33</v>
      </c>
      <c r="N34">
        <v>3</v>
      </c>
      <c r="O34" t="s">
        <v>19</v>
      </c>
      <c r="Q34">
        <v>-18.59</v>
      </c>
      <c r="R34">
        <v>-24.59</v>
      </c>
      <c r="S34">
        <v>-21.59</v>
      </c>
    </row>
    <row r="35" spans="1:19">
      <c r="A35" t="s">
        <v>51</v>
      </c>
      <c r="B35" t="str">
        <f t="shared" si="1"/>
        <v>26.3686</v>
      </c>
      <c r="C35">
        <v>557900</v>
      </c>
      <c r="D35">
        <v>6322684</v>
      </c>
      <c r="E35">
        <v>1</v>
      </c>
      <c r="F35">
        <v>1997008544</v>
      </c>
      <c r="G35">
        <v>0.02</v>
      </c>
      <c r="H35">
        <v>1</v>
      </c>
      <c r="I35">
        <v>11.41</v>
      </c>
      <c r="J35">
        <v>62</v>
      </c>
      <c r="K35">
        <v>30</v>
      </c>
      <c r="L35">
        <v>36</v>
      </c>
      <c r="M35">
        <v>33</v>
      </c>
      <c r="N35">
        <v>3</v>
      </c>
      <c r="O35" t="s">
        <v>19</v>
      </c>
      <c r="Q35">
        <v>-18.59</v>
      </c>
      <c r="R35">
        <v>-24.59</v>
      </c>
      <c r="S35">
        <v>-21.59</v>
      </c>
    </row>
    <row r="36" spans="1:19">
      <c r="A36" t="s">
        <v>52</v>
      </c>
      <c r="B36" t="str">
        <f t="shared" si="1"/>
        <v>26.3687</v>
      </c>
      <c r="C36">
        <v>557900</v>
      </c>
      <c r="D36">
        <v>6322684</v>
      </c>
      <c r="E36">
        <v>1</v>
      </c>
      <c r="F36">
        <v>2011008913</v>
      </c>
      <c r="G36">
        <v>5.7000000000000002E-2</v>
      </c>
      <c r="H36">
        <v>1</v>
      </c>
      <c r="I36">
        <v>11.7</v>
      </c>
      <c r="J36">
        <v>62</v>
      </c>
      <c r="K36">
        <v>30</v>
      </c>
      <c r="L36">
        <v>36</v>
      </c>
      <c r="M36">
        <v>33</v>
      </c>
      <c r="N36">
        <v>3</v>
      </c>
      <c r="O36" t="s">
        <v>19</v>
      </c>
      <c r="Q36">
        <v>-18.3</v>
      </c>
      <c r="R36">
        <v>-24.3</v>
      </c>
      <c r="S36">
        <v>-21.3</v>
      </c>
    </row>
    <row r="37" spans="1:19">
      <c r="A37" t="s">
        <v>52</v>
      </c>
      <c r="B37" t="str">
        <f t="shared" si="1"/>
        <v>26.3687</v>
      </c>
      <c r="C37">
        <v>557900</v>
      </c>
      <c r="D37">
        <v>6322684</v>
      </c>
      <c r="E37">
        <v>1</v>
      </c>
      <c r="F37">
        <v>2011008956</v>
      </c>
      <c r="G37">
        <v>5.7000000000000002E-2</v>
      </c>
      <c r="H37">
        <v>1</v>
      </c>
      <c r="I37">
        <v>11.7</v>
      </c>
      <c r="J37">
        <v>62</v>
      </c>
      <c r="K37">
        <v>30</v>
      </c>
      <c r="L37">
        <v>36</v>
      </c>
      <c r="M37">
        <v>33</v>
      </c>
      <c r="N37">
        <v>3</v>
      </c>
      <c r="O37" t="s">
        <v>19</v>
      </c>
      <c r="Q37">
        <v>-18.3</v>
      </c>
      <c r="R37">
        <v>-24.3</v>
      </c>
      <c r="S37">
        <v>-21.3</v>
      </c>
    </row>
    <row r="38" spans="1:19">
      <c r="A38" t="s">
        <v>53</v>
      </c>
      <c r="B38" t="str">
        <f t="shared" si="1"/>
        <v>26.3688</v>
      </c>
      <c r="E38">
        <v>1</v>
      </c>
      <c r="F38">
        <v>2009038938</v>
      </c>
      <c r="G38">
        <v>1.2E-2</v>
      </c>
    </row>
    <row r="39" spans="1:19">
      <c r="A39" t="s">
        <v>54</v>
      </c>
      <c r="B39" t="str">
        <f t="shared" si="1"/>
        <v>26.3689</v>
      </c>
      <c r="E39">
        <v>1</v>
      </c>
      <c r="F39">
        <v>2000011826</v>
      </c>
      <c r="G39">
        <v>0.11</v>
      </c>
    </row>
    <row r="40" spans="1:19">
      <c r="A40" t="s">
        <v>55</v>
      </c>
      <c r="B40" t="str">
        <f t="shared" si="1"/>
        <v>26.3693</v>
      </c>
      <c r="E40">
        <v>1</v>
      </c>
      <c r="F40">
        <v>2008031420</v>
      </c>
      <c r="G40">
        <v>0.157</v>
      </c>
    </row>
    <row r="41" spans="1:19">
      <c r="A41" t="s">
        <v>56</v>
      </c>
      <c r="B41" t="str">
        <f t="shared" si="1"/>
        <v>26.3699</v>
      </c>
      <c r="C41">
        <v>555292.30000000005</v>
      </c>
      <c r="D41">
        <v>6325998.5999999996</v>
      </c>
      <c r="E41">
        <v>1</v>
      </c>
      <c r="F41">
        <v>2011020166</v>
      </c>
      <c r="G41">
        <v>9.1999999999999998E-2</v>
      </c>
      <c r="H41">
        <v>1</v>
      </c>
      <c r="I41">
        <v>12.83</v>
      </c>
      <c r="J41">
        <v>50</v>
      </c>
      <c r="K41">
        <v>48</v>
      </c>
      <c r="L41">
        <v>50</v>
      </c>
      <c r="M41">
        <v>49</v>
      </c>
      <c r="N41">
        <v>2</v>
      </c>
      <c r="O41" t="s">
        <v>24</v>
      </c>
      <c r="Q41">
        <v>-35.17</v>
      </c>
      <c r="R41">
        <v>-37.17</v>
      </c>
      <c r="S41">
        <v>-36.17</v>
      </c>
    </row>
    <row r="42" spans="1:19">
      <c r="A42" t="s">
        <v>57</v>
      </c>
      <c r="B42" t="str">
        <f t="shared" si="1"/>
        <v>26.3700</v>
      </c>
      <c r="E42">
        <v>1</v>
      </c>
      <c r="F42">
        <v>2008061459</v>
      </c>
      <c r="G42">
        <v>3.3000000000000002E-2</v>
      </c>
    </row>
    <row r="43" spans="1:19">
      <c r="A43" t="s">
        <v>58</v>
      </c>
      <c r="B43" t="str">
        <f t="shared" si="1"/>
        <v>26.3701</v>
      </c>
      <c r="C43">
        <v>555241.30000000005</v>
      </c>
      <c r="D43">
        <v>6325968.5999999996</v>
      </c>
      <c r="E43">
        <v>1</v>
      </c>
      <c r="F43">
        <v>2010016202</v>
      </c>
      <c r="G43">
        <v>1.2E-2</v>
      </c>
      <c r="H43">
        <v>1</v>
      </c>
      <c r="I43">
        <v>13.73</v>
      </c>
      <c r="J43">
        <v>50</v>
      </c>
      <c r="K43">
        <v>40.5</v>
      </c>
      <c r="L43">
        <v>46.5</v>
      </c>
      <c r="M43">
        <v>43.5</v>
      </c>
      <c r="N43">
        <v>3</v>
      </c>
      <c r="O43" t="s">
        <v>19</v>
      </c>
      <c r="Q43">
        <v>-26.77</v>
      </c>
      <c r="R43">
        <v>-32.770000000000003</v>
      </c>
      <c r="S43">
        <v>-29.77</v>
      </c>
    </row>
    <row r="44" spans="1:19">
      <c r="A44" t="s">
        <v>59</v>
      </c>
      <c r="B44" t="str">
        <f t="shared" si="1"/>
        <v>26.3703</v>
      </c>
      <c r="E44">
        <v>1</v>
      </c>
      <c r="F44">
        <v>2012002513</v>
      </c>
      <c r="G44">
        <v>0.109</v>
      </c>
    </row>
    <row r="45" spans="1:19">
      <c r="A45" t="s">
        <v>60</v>
      </c>
      <c r="B45" t="str">
        <f t="shared" si="1"/>
        <v>26.3704</v>
      </c>
      <c r="E45">
        <v>1</v>
      </c>
      <c r="F45">
        <v>2012002512</v>
      </c>
      <c r="G45">
        <v>0.11</v>
      </c>
    </row>
    <row r="46" spans="1:19">
      <c r="A46" t="s">
        <v>61</v>
      </c>
      <c r="B46" t="str">
        <f t="shared" si="1"/>
        <v>26.3705</v>
      </c>
      <c r="E46">
        <v>1</v>
      </c>
      <c r="F46">
        <v>1997008548</v>
      </c>
      <c r="G46">
        <v>0.26</v>
      </c>
    </row>
    <row r="47" spans="1:19">
      <c r="A47" t="s">
        <v>62</v>
      </c>
      <c r="B47" t="str">
        <f t="shared" si="1"/>
        <v>26.3946</v>
      </c>
      <c r="C47">
        <v>558188.27780000004</v>
      </c>
      <c r="D47">
        <v>6322807.6424000002</v>
      </c>
      <c r="E47">
        <v>1</v>
      </c>
      <c r="F47">
        <v>2011024510</v>
      </c>
      <c r="G47">
        <v>4.7E-2</v>
      </c>
      <c r="H47">
        <v>1</v>
      </c>
      <c r="I47">
        <v>38.07</v>
      </c>
      <c r="J47">
        <v>79</v>
      </c>
      <c r="K47">
        <v>65</v>
      </c>
      <c r="L47">
        <v>75</v>
      </c>
      <c r="M47">
        <v>70</v>
      </c>
      <c r="N47">
        <v>3</v>
      </c>
      <c r="O47" t="s">
        <v>19</v>
      </c>
      <c r="Q47">
        <v>-26.93</v>
      </c>
      <c r="R47">
        <v>-36.93</v>
      </c>
      <c r="S47">
        <v>-31.93</v>
      </c>
    </row>
    <row r="48" spans="1:19">
      <c r="A48" t="s">
        <v>63</v>
      </c>
      <c r="B48" t="str">
        <f t="shared" si="1"/>
        <v>26.3999</v>
      </c>
      <c r="C48">
        <v>556633.25789999997</v>
      </c>
      <c r="D48">
        <v>6327049.5872999998</v>
      </c>
      <c r="E48">
        <v>1</v>
      </c>
      <c r="F48">
        <v>2008090368</v>
      </c>
      <c r="G48">
        <v>1.2999999999999999E-2</v>
      </c>
      <c r="H48">
        <v>1</v>
      </c>
      <c r="I48">
        <v>12</v>
      </c>
      <c r="J48">
        <v>46</v>
      </c>
      <c r="K48">
        <v>22</v>
      </c>
      <c r="L48">
        <v>46</v>
      </c>
      <c r="M48">
        <v>34</v>
      </c>
      <c r="N48">
        <v>3</v>
      </c>
      <c r="O48" t="s">
        <v>19</v>
      </c>
      <c r="Q48">
        <v>-10</v>
      </c>
      <c r="R48">
        <v>-34</v>
      </c>
      <c r="S48">
        <v>-22</v>
      </c>
    </row>
    <row r="49" spans="1:19">
      <c r="A49" t="s">
        <v>64</v>
      </c>
      <c r="B49" t="str">
        <f t="shared" si="1"/>
        <v>26.4000</v>
      </c>
      <c r="C49">
        <v>556344.26560000004</v>
      </c>
      <c r="D49">
        <v>6326267.5914000003</v>
      </c>
      <c r="E49">
        <v>1</v>
      </c>
      <c r="F49">
        <v>2008094679</v>
      </c>
      <c r="G49">
        <v>0.41799999999999998</v>
      </c>
      <c r="H49">
        <v>1</v>
      </c>
      <c r="I49">
        <v>17.5</v>
      </c>
      <c r="J49">
        <v>51</v>
      </c>
      <c r="K49">
        <v>18</v>
      </c>
      <c r="L49">
        <v>49</v>
      </c>
      <c r="M49">
        <v>33.5</v>
      </c>
      <c r="N49">
        <v>3</v>
      </c>
      <c r="O49" t="s">
        <v>19</v>
      </c>
      <c r="Q49">
        <v>-0.5</v>
      </c>
      <c r="R49">
        <v>-31.5</v>
      </c>
      <c r="S49">
        <v>-16</v>
      </c>
    </row>
    <row r="50" spans="1:19">
      <c r="A50" t="s">
        <v>65</v>
      </c>
      <c r="B50" t="str">
        <f t="shared" si="1"/>
        <v>26.4032</v>
      </c>
      <c r="C50">
        <v>555348.26040000003</v>
      </c>
      <c r="D50">
        <v>6328154.5623000003</v>
      </c>
      <c r="E50">
        <v>3</v>
      </c>
      <c r="F50">
        <v>2011025868</v>
      </c>
      <c r="G50">
        <v>0.26</v>
      </c>
      <c r="H50">
        <v>1</v>
      </c>
      <c r="I50">
        <v>4</v>
      </c>
      <c r="J50">
        <v>93</v>
      </c>
      <c r="K50">
        <v>34</v>
      </c>
      <c r="L50">
        <v>46</v>
      </c>
      <c r="M50">
        <v>40</v>
      </c>
      <c r="N50">
        <v>3</v>
      </c>
      <c r="O50" t="s">
        <v>19</v>
      </c>
      <c r="Q50">
        <v>-30</v>
      </c>
      <c r="R50">
        <v>-42</v>
      </c>
      <c r="S50">
        <v>-36</v>
      </c>
    </row>
    <row r="51" spans="1:19">
      <c r="A51" t="s">
        <v>66</v>
      </c>
      <c r="B51" t="str">
        <f t="shared" si="1"/>
        <v>26.4041</v>
      </c>
      <c r="C51">
        <v>560263.67520000006</v>
      </c>
      <c r="D51">
        <v>6323878.1561000003</v>
      </c>
      <c r="E51">
        <v>1</v>
      </c>
      <c r="F51">
        <v>2011010973</v>
      </c>
      <c r="G51">
        <v>0.02</v>
      </c>
      <c r="H51">
        <v>1</v>
      </c>
      <c r="I51">
        <v>24.85</v>
      </c>
      <c r="J51">
        <v>42.5</v>
      </c>
      <c r="K51">
        <v>28.8</v>
      </c>
      <c r="L51">
        <v>33.5</v>
      </c>
      <c r="M51">
        <v>31.15</v>
      </c>
      <c r="N51">
        <v>3</v>
      </c>
      <c r="O51" t="s">
        <v>19</v>
      </c>
      <c r="Q51">
        <v>-3.95</v>
      </c>
      <c r="R51">
        <v>-8.65</v>
      </c>
      <c r="S51">
        <v>-6.3</v>
      </c>
    </row>
    <row r="52" spans="1:19">
      <c r="A52" t="s">
        <v>67</v>
      </c>
      <c r="B52" t="str">
        <f t="shared" si="1"/>
        <v>26.4052</v>
      </c>
      <c r="C52">
        <v>555363.26060000004</v>
      </c>
      <c r="D52">
        <v>6328110.5629000003</v>
      </c>
      <c r="E52">
        <v>1</v>
      </c>
      <c r="F52">
        <v>2004047624</v>
      </c>
      <c r="G52">
        <v>1.0999999999999999E-2</v>
      </c>
      <c r="H52">
        <v>1</v>
      </c>
      <c r="I52">
        <v>4</v>
      </c>
      <c r="J52">
        <v>61</v>
      </c>
      <c r="K52">
        <v>30</v>
      </c>
      <c r="L52">
        <v>60</v>
      </c>
      <c r="M52">
        <v>45</v>
      </c>
      <c r="N52">
        <v>3</v>
      </c>
      <c r="O52" t="s">
        <v>19</v>
      </c>
      <c r="Q52">
        <v>-26</v>
      </c>
      <c r="R52">
        <v>-56</v>
      </c>
      <c r="S52">
        <v>-41</v>
      </c>
    </row>
    <row r="53" spans="1:19">
      <c r="A53" t="s">
        <v>68</v>
      </c>
      <c r="B53" t="str">
        <f t="shared" si="1"/>
        <v>26.4053</v>
      </c>
      <c r="C53">
        <v>555428.26060000004</v>
      </c>
      <c r="D53">
        <v>6328026.5643999996</v>
      </c>
      <c r="E53">
        <v>1</v>
      </c>
      <c r="F53">
        <v>2011020171</v>
      </c>
      <c r="G53">
        <v>0.113</v>
      </c>
      <c r="H53">
        <v>1</v>
      </c>
      <c r="I53">
        <v>5</v>
      </c>
      <c r="J53">
        <v>46</v>
      </c>
      <c r="K53">
        <v>30</v>
      </c>
      <c r="L53">
        <v>45</v>
      </c>
      <c r="M53">
        <v>37.5</v>
      </c>
      <c r="N53">
        <v>3</v>
      </c>
      <c r="O53" t="s">
        <v>19</v>
      </c>
      <c r="Q53">
        <v>-25</v>
      </c>
      <c r="R53">
        <v>-40</v>
      </c>
      <c r="S53">
        <v>-32.5</v>
      </c>
    </row>
    <row r="54" spans="1:19">
      <c r="A54" t="s">
        <v>69</v>
      </c>
      <c r="B54" t="str">
        <f t="shared" si="1"/>
        <v>26.4063</v>
      </c>
      <c r="C54">
        <v>558202.27729999996</v>
      </c>
      <c r="D54">
        <v>6322866.6420999998</v>
      </c>
      <c r="E54">
        <v>1</v>
      </c>
      <c r="F54">
        <v>2003025060</v>
      </c>
      <c r="G54">
        <v>0.159</v>
      </c>
      <c r="H54">
        <v>1</v>
      </c>
      <c r="I54">
        <v>37.5</v>
      </c>
      <c r="J54">
        <v>77</v>
      </c>
      <c r="K54">
        <v>60</v>
      </c>
      <c r="L54">
        <v>70</v>
      </c>
      <c r="M54">
        <v>65</v>
      </c>
      <c r="N54">
        <v>3</v>
      </c>
      <c r="O54" t="s">
        <v>19</v>
      </c>
      <c r="Q54">
        <v>-22.5</v>
      </c>
      <c r="R54">
        <v>-32.5</v>
      </c>
      <c r="S54">
        <v>-27.5</v>
      </c>
    </row>
    <row r="55" spans="1:19">
      <c r="A55" t="s">
        <v>70</v>
      </c>
      <c r="B55" t="str">
        <f t="shared" si="1"/>
        <v>26.4080</v>
      </c>
      <c r="C55">
        <v>556645.26269999996</v>
      </c>
      <c r="D55">
        <v>6326345.5939999996</v>
      </c>
      <c r="E55">
        <v>1</v>
      </c>
      <c r="F55">
        <v>2008091121</v>
      </c>
      <c r="G55">
        <v>1.9E-2</v>
      </c>
      <c r="H55">
        <v>1</v>
      </c>
      <c r="I55">
        <v>10</v>
      </c>
      <c r="J55">
        <v>81.5</v>
      </c>
      <c r="K55">
        <v>69.5</v>
      </c>
      <c r="L55">
        <v>79.5</v>
      </c>
      <c r="M55">
        <v>74.5</v>
      </c>
      <c r="N55">
        <v>3</v>
      </c>
      <c r="O55" t="s">
        <v>19</v>
      </c>
      <c r="Q55">
        <v>-59.5</v>
      </c>
      <c r="R55">
        <v>-69.5</v>
      </c>
      <c r="S55">
        <v>-64.5</v>
      </c>
    </row>
    <row r="56" spans="1:19">
      <c r="A56" t="s">
        <v>70</v>
      </c>
      <c r="B56" t="str">
        <f t="shared" si="1"/>
        <v>26.4080</v>
      </c>
      <c r="C56">
        <v>556645.26269999996</v>
      </c>
      <c r="D56">
        <v>6326345.5939999996</v>
      </c>
      <c r="E56">
        <v>2</v>
      </c>
      <c r="F56">
        <v>2008091123</v>
      </c>
      <c r="G56">
        <v>1.2999999999999999E-2</v>
      </c>
      <c r="H56">
        <v>1</v>
      </c>
      <c r="I56">
        <v>10</v>
      </c>
      <c r="J56">
        <v>81.5</v>
      </c>
      <c r="K56">
        <v>45</v>
      </c>
      <c r="L56">
        <v>55</v>
      </c>
      <c r="M56">
        <v>50</v>
      </c>
      <c r="N56">
        <v>3</v>
      </c>
      <c r="O56" t="s">
        <v>19</v>
      </c>
      <c r="Q56">
        <v>-35</v>
      </c>
      <c r="R56">
        <v>-45</v>
      </c>
      <c r="S56">
        <v>-40</v>
      </c>
    </row>
    <row r="57" spans="1:19">
      <c r="A57" t="s">
        <v>70</v>
      </c>
      <c r="B57" t="str">
        <f t="shared" si="1"/>
        <v>26.4080</v>
      </c>
      <c r="C57">
        <v>556645.26269999996</v>
      </c>
      <c r="D57">
        <v>6326345.5939999996</v>
      </c>
      <c r="E57">
        <v>3</v>
      </c>
      <c r="F57">
        <v>2008091122</v>
      </c>
      <c r="G57">
        <v>6.2E-2</v>
      </c>
      <c r="H57">
        <v>1</v>
      </c>
      <c r="I57">
        <v>10</v>
      </c>
      <c r="J57">
        <v>81.5</v>
      </c>
      <c r="K57">
        <v>25</v>
      </c>
      <c r="L57">
        <v>35</v>
      </c>
      <c r="M57">
        <v>30</v>
      </c>
      <c r="N57">
        <v>3</v>
      </c>
      <c r="O57" t="s">
        <v>19</v>
      </c>
      <c r="Q57">
        <v>-15</v>
      </c>
      <c r="R57">
        <v>-25</v>
      </c>
      <c r="S57">
        <v>-20</v>
      </c>
    </row>
    <row r="58" spans="1:19">
      <c r="A58" t="s">
        <v>71</v>
      </c>
      <c r="B58" t="str">
        <f t="shared" si="1"/>
        <v>26.5406</v>
      </c>
      <c r="C58">
        <v>552219.99509999994</v>
      </c>
      <c r="D58">
        <v>6331660.0018999996</v>
      </c>
      <c r="E58">
        <v>1</v>
      </c>
      <c r="F58">
        <v>2009026742</v>
      </c>
      <c r="G58">
        <v>1.4999999999999999E-2</v>
      </c>
      <c r="H58">
        <v>1</v>
      </c>
      <c r="I58">
        <v>9.09</v>
      </c>
      <c r="J58">
        <v>30</v>
      </c>
      <c r="K58">
        <v>19</v>
      </c>
      <c r="L58">
        <v>25</v>
      </c>
      <c r="M58">
        <v>22</v>
      </c>
      <c r="N58">
        <v>3</v>
      </c>
      <c r="O58" t="s">
        <v>19</v>
      </c>
      <c r="Q58">
        <v>-9.91</v>
      </c>
      <c r="R58">
        <v>-15.91</v>
      </c>
      <c r="S58">
        <v>-12.91</v>
      </c>
    </row>
    <row r="59" spans="1:19">
      <c r="A59" t="s">
        <v>72</v>
      </c>
      <c r="B59" t="str">
        <f t="shared" si="1"/>
        <v>27.90</v>
      </c>
      <c r="C59">
        <v>577603.10450000002</v>
      </c>
      <c r="D59">
        <v>6328974.7894000001</v>
      </c>
      <c r="E59">
        <v>1</v>
      </c>
      <c r="F59">
        <v>2011023452</v>
      </c>
      <c r="G59">
        <v>1.2999999999999999E-2</v>
      </c>
      <c r="H59">
        <v>1</v>
      </c>
      <c r="I59">
        <v>9.48</v>
      </c>
      <c r="J59">
        <v>17</v>
      </c>
      <c r="K59">
        <v>14</v>
      </c>
      <c r="L59">
        <v>17</v>
      </c>
      <c r="M59">
        <v>15.5</v>
      </c>
      <c r="N59">
        <v>3</v>
      </c>
      <c r="O59" t="s">
        <v>19</v>
      </c>
      <c r="Q59">
        <v>-4.5199999999999996</v>
      </c>
      <c r="R59">
        <v>-7.52</v>
      </c>
      <c r="S59">
        <v>-6.02</v>
      </c>
    </row>
    <row r="60" spans="1:19">
      <c r="A60" t="s">
        <v>73</v>
      </c>
      <c r="B60" t="str">
        <f t="shared" si="1"/>
        <v>27.303</v>
      </c>
      <c r="C60">
        <v>576791.14899999998</v>
      </c>
      <c r="D60">
        <v>6325310.8101000004</v>
      </c>
      <c r="E60">
        <v>1</v>
      </c>
      <c r="F60">
        <v>2009026725</v>
      </c>
      <c r="G60">
        <v>4.7E-2</v>
      </c>
      <c r="H60">
        <v>1</v>
      </c>
      <c r="I60">
        <v>22.5</v>
      </c>
      <c r="J60">
        <v>59</v>
      </c>
      <c r="K60">
        <v>54</v>
      </c>
      <c r="L60">
        <v>59</v>
      </c>
      <c r="M60">
        <v>56.5</v>
      </c>
      <c r="N60">
        <v>3</v>
      </c>
      <c r="O60" t="s">
        <v>19</v>
      </c>
      <c r="Q60">
        <v>-31.5</v>
      </c>
      <c r="R60">
        <v>-36.5</v>
      </c>
      <c r="S60">
        <v>-34</v>
      </c>
    </row>
    <row r="61" spans="1:19">
      <c r="A61" t="s">
        <v>74</v>
      </c>
      <c r="B61" t="str">
        <f t="shared" si="1"/>
        <v>27.388</v>
      </c>
      <c r="C61">
        <v>566588.90749999997</v>
      </c>
      <c r="D61">
        <v>6332201.9921000004</v>
      </c>
      <c r="E61">
        <v>1</v>
      </c>
      <c r="F61">
        <v>2008093483</v>
      </c>
      <c r="G61">
        <v>5.3999999999999999E-2</v>
      </c>
      <c r="H61">
        <v>1</v>
      </c>
      <c r="I61">
        <v>12.9</v>
      </c>
      <c r="J61">
        <v>27.5</v>
      </c>
      <c r="K61">
        <v>15.5</v>
      </c>
      <c r="L61">
        <v>25.5</v>
      </c>
      <c r="M61">
        <v>20.5</v>
      </c>
      <c r="N61">
        <v>3</v>
      </c>
      <c r="O61" t="s">
        <v>19</v>
      </c>
      <c r="Q61">
        <v>-2.6</v>
      </c>
      <c r="R61">
        <v>-12.6</v>
      </c>
      <c r="S61">
        <v>-7.6</v>
      </c>
    </row>
    <row r="62" spans="1:19">
      <c r="A62" t="s">
        <v>75</v>
      </c>
      <c r="B62" t="str">
        <f t="shared" si="1"/>
        <v>27.488</v>
      </c>
      <c r="C62">
        <v>576875.14820000005</v>
      </c>
      <c r="D62">
        <v>6325353.8104999997</v>
      </c>
      <c r="E62">
        <v>1</v>
      </c>
      <c r="F62">
        <v>2010019898</v>
      </c>
      <c r="G62">
        <v>3.7999999999999999E-2</v>
      </c>
      <c r="H62">
        <v>1</v>
      </c>
      <c r="I62">
        <v>24.47</v>
      </c>
      <c r="J62">
        <v>66</v>
      </c>
      <c r="K62">
        <v>54</v>
      </c>
      <c r="L62">
        <v>66</v>
      </c>
      <c r="M62">
        <v>60</v>
      </c>
      <c r="N62">
        <v>3</v>
      </c>
      <c r="O62" t="s">
        <v>19</v>
      </c>
      <c r="Q62">
        <v>-29.53</v>
      </c>
      <c r="R62">
        <v>-41.53</v>
      </c>
      <c r="S62">
        <v>-35.53</v>
      </c>
    </row>
    <row r="63" spans="1:19">
      <c r="A63" t="s">
        <v>76</v>
      </c>
      <c r="B63" t="str">
        <f t="shared" si="1"/>
        <v>27.505</v>
      </c>
      <c r="C63">
        <v>575836.13829999999</v>
      </c>
      <c r="D63">
        <v>6326718.7917999998</v>
      </c>
      <c r="E63">
        <v>1</v>
      </c>
      <c r="F63">
        <v>2010010860</v>
      </c>
      <c r="G63">
        <v>1.9E-2</v>
      </c>
      <c r="H63">
        <v>1</v>
      </c>
      <c r="I63">
        <v>9.48</v>
      </c>
      <c r="J63">
        <v>18</v>
      </c>
      <c r="K63">
        <v>12</v>
      </c>
      <c r="L63">
        <v>18</v>
      </c>
      <c r="M63">
        <v>15</v>
      </c>
      <c r="N63">
        <v>3</v>
      </c>
      <c r="O63" t="s">
        <v>19</v>
      </c>
      <c r="Q63">
        <v>-2.52</v>
      </c>
      <c r="R63">
        <v>-8.52</v>
      </c>
      <c r="S63">
        <v>-5.52</v>
      </c>
    </row>
    <row r="64" spans="1:19">
      <c r="A64" t="s">
        <v>77</v>
      </c>
      <c r="B64" t="str">
        <f t="shared" si="1"/>
        <v>27.572</v>
      </c>
      <c r="C64">
        <v>566715.13939999999</v>
      </c>
      <c r="D64">
        <v>6333188.6437999997</v>
      </c>
      <c r="E64">
        <v>1</v>
      </c>
      <c r="F64">
        <v>2008090440</v>
      </c>
      <c r="G64">
        <v>0.2</v>
      </c>
      <c r="H64">
        <v>1</v>
      </c>
      <c r="I64">
        <v>12.5</v>
      </c>
      <c r="J64">
        <v>35</v>
      </c>
      <c r="K64">
        <v>25.5</v>
      </c>
      <c r="L64">
        <v>32.5</v>
      </c>
      <c r="M64">
        <v>29</v>
      </c>
      <c r="N64">
        <v>3</v>
      </c>
      <c r="O64" t="s">
        <v>19</v>
      </c>
      <c r="Q64">
        <v>-13</v>
      </c>
      <c r="R64">
        <v>-20</v>
      </c>
      <c r="S64">
        <v>-16.5</v>
      </c>
    </row>
    <row r="65" spans="1:19">
      <c r="A65" t="s">
        <v>78</v>
      </c>
      <c r="B65" t="str">
        <f t="shared" si="1"/>
        <v>27.843</v>
      </c>
      <c r="C65">
        <v>575890.86869999999</v>
      </c>
      <c r="D65">
        <v>6326654.7127999999</v>
      </c>
      <c r="E65">
        <v>1</v>
      </c>
      <c r="F65">
        <v>2010019897</v>
      </c>
      <c r="G65">
        <v>5.6000000000000001E-2</v>
      </c>
      <c r="H65">
        <v>1</v>
      </c>
      <c r="I65">
        <v>9.74</v>
      </c>
      <c r="J65">
        <v>49</v>
      </c>
      <c r="K65">
        <v>42</v>
      </c>
      <c r="L65">
        <v>48</v>
      </c>
      <c r="M65">
        <v>45</v>
      </c>
      <c r="N65">
        <v>3</v>
      </c>
      <c r="O65" t="s">
        <v>19</v>
      </c>
      <c r="Q65">
        <v>-32.26</v>
      </c>
      <c r="R65">
        <v>-38.26</v>
      </c>
      <c r="S65">
        <v>-35.26</v>
      </c>
    </row>
    <row r="66" spans="1:19">
      <c r="A66" t="s">
        <v>79</v>
      </c>
      <c r="B66" t="str">
        <f t="shared" ref="B66:B97" si="2">SUBSTITUTE(A66," ","")</f>
        <v>27.844</v>
      </c>
      <c r="C66">
        <v>575866</v>
      </c>
      <c r="D66">
        <v>6326656</v>
      </c>
      <c r="E66">
        <v>1</v>
      </c>
      <c r="F66">
        <v>2011026684</v>
      </c>
      <c r="G66">
        <v>7.0999999999999994E-2</v>
      </c>
      <c r="H66">
        <v>1</v>
      </c>
      <c r="I66">
        <v>10</v>
      </c>
      <c r="J66">
        <v>49</v>
      </c>
      <c r="K66">
        <v>42</v>
      </c>
      <c r="L66">
        <v>48</v>
      </c>
      <c r="M66">
        <v>45</v>
      </c>
      <c r="N66">
        <v>3</v>
      </c>
      <c r="O66" t="s">
        <v>19</v>
      </c>
      <c r="Q66">
        <v>-32</v>
      </c>
      <c r="R66">
        <v>-38</v>
      </c>
      <c r="S66">
        <v>-35</v>
      </c>
    </row>
    <row r="67" spans="1:19">
      <c r="A67" t="s">
        <v>80</v>
      </c>
      <c r="B67" t="str">
        <f t="shared" si="2"/>
        <v>33.51</v>
      </c>
      <c r="C67">
        <v>537098.54280000005</v>
      </c>
      <c r="D67">
        <v>6311861.5312000001</v>
      </c>
      <c r="E67">
        <v>1</v>
      </c>
      <c r="F67">
        <v>2008092082</v>
      </c>
      <c r="G67">
        <v>0.87</v>
      </c>
      <c r="H67">
        <v>1</v>
      </c>
      <c r="I67">
        <v>21</v>
      </c>
      <c r="J67">
        <v>26</v>
      </c>
      <c r="K67">
        <v>23</v>
      </c>
      <c r="L67">
        <v>26</v>
      </c>
      <c r="M67">
        <v>24.5</v>
      </c>
      <c r="N67">
        <v>3</v>
      </c>
      <c r="O67" t="s">
        <v>19</v>
      </c>
      <c r="Q67">
        <v>-2</v>
      </c>
      <c r="R67">
        <v>-5</v>
      </c>
      <c r="S67">
        <v>-3.5</v>
      </c>
    </row>
    <row r="68" spans="1:19">
      <c r="A68" t="s">
        <v>80</v>
      </c>
      <c r="B68" t="str">
        <f t="shared" si="2"/>
        <v>33.51</v>
      </c>
      <c r="C68">
        <v>537098.54280000005</v>
      </c>
      <c r="D68">
        <v>6311861.5312000001</v>
      </c>
      <c r="E68">
        <v>1</v>
      </c>
      <c r="F68">
        <v>2008092083</v>
      </c>
      <c r="G68">
        <v>0.87</v>
      </c>
      <c r="H68">
        <v>1</v>
      </c>
      <c r="I68">
        <v>21</v>
      </c>
      <c r="J68">
        <v>26</v>
      </c>
      <c r="K68">
        <v>23</v>
      </c>
      <c r="L68">
        <v>26</v>
      </c>
      <c r="M68">
        <v>24.5</v>
      </c>
      <c r="N68">
        <v>3</v>
      </c>
      <c r="O68" t="s">
        <v>19</v>
      </c>
      <c r="Q68">
        <v>-2</v>
      </c>
      <c r="R68">
        <v>-5</v>
      </c>
      <c r="S68">
        <v>-3.5</v>
      </c>
    </row>
    <row r="69" spans="1:19">
      <c r="A69" t="s">
        <v>81</v>
      </c>
      <c r="B69" t="str">
        <f t="shared" si="2"/>
        <v>33.140</v>
      </c>
      <c r="C69">
        <v>542433.44380000001</v>
      </c>
      <c r="D69">
        <v>6318207.5206000004</v>
      </c>
      <c r="E69">
        <v>1</v>
      </c>
      <c r="F69">
        <v>2000011868</v>
      </c>
      <c r="G69">
        <v>0.57099999999999995</v>
      </c>
      <c r="H69">
        <v>1</v>
      </c>
      <c r="I69">
        <v>10</v>
      </c>
      <c r="J69">
        <v>19</v>
      </c>
      <c r="K69">
        <v>17</v>
      </c>
      <c r="L69">
        <v>19</v>
      </c>
      <c r="M69">
        <v>18</v>
      </c>
      <c r="N69">
        <v>2</v>
      </c>
      <c r="O69" t="s">
        <v>24</v>
      </c>
      <c r="Q69">
        <v>-7</v>
      </c>
      <c r="R69">
        <v>-9</v>
      </c>
      <c r="S69">
        <v>-8</v>
      </c>
    </row>
    <row r="70" spans="1:19">
      <c r="A70" t="s">
        <v>82</v>
      </c>
      <c r="B70" t="str">
        <f t="shared" si="2"/>
        <v>33.165</v>
      </c>
      <c r="C70">
        <v>540846.51359999995</v>
      </c>
      <c r="D70">
        <v>6310390.5746999998</v>
      </c>
      <c r="E70">
        <v>1</v>
      </c>
      <c r="F70">
        <v>2008091951</v>
      </c>
      <c r="G70">
        <v>0.4</v>
      </c>
      <c r="H70">
        <v>1</v>
      </c>
      <c r="I70">
        <v>53</v>
      </c>
      <c r="J70">
        <v>38</v>
      </c>
      <c r="K70">
        <v>32</v>
      </c>
      <c r="L70">
        <v>38</v>
      </c>
      <c r="M70">
        <v>35</v>
      </c>
      <c r="N70">
        <v>3</v>
      </c>
      <c r="O70" t="s">
        <v>19</v>
      </c>
      <c r="Q70">
        <v>21</v>
      </c>
      <c r="R70">
        <v>15</v>
      </c>
      <c r="S70">
        <v>18</v>
      </c>
    </row>
    <row r="71" spans="1:19">
      <c r="A71" t="s">
        <v>83</v>
      </c>
      <c r="B71" t="str">
        <f t="shared" si="2"/>
        <v>33.267</v>
      </c>
      <c r="C71">
        <v>537101.54280000005</v>
      </c>
      <c r="D71">
        <v>6311861.5312000001</v>
      </c>
      <c r="E71">
        <v>1</v>
      </c>
      <c r="F71">
        <v>2000011871</v>
      </c>
      <c r="G71">
        <v>1.512</v>
      </c>
      <c r="H71">
        <v>1</v>
      </c>
      <c r="I71">
        <v>21</v>
      </c>
      <c r="J71">
        <v>42.25</v>
      </c>
      <c r="K71">
        <v>29</v>
      </c>
      <c r="L71">
        <v>42</v>
      </c>
      <c r="M71">
        <v>35.5</v>
      </c>
      <c r="N71">
        <v>3</v>
      </c>
      <c r="O71" t="s">
        <v>19</v>
      </c>
      <c r="Q71">
        <v>-8</v>
      </c>
      <c r="R71">
        <v>-21</v>
      </c>
      <c r="S71">
        <v>-14.5</v>
      </c>
    </row>
    <row r="72" spans="1:19">
      <c r="A72" t="s">
        <v>84</v>
      </c>
      <c r="B72" t="str">
        <f t="shared" si="2"/>
        <v>33.324</v>
      </c>
      <c r="C72">
        <v>544707.42339999997</v>
      </c>
      <c r="D72">
        <v>6317962.5443000002</v>
      </c>
      <c r="E72">
        <v>1</v>
      </c>
      <c r="F72">
        <v>1997008591</v>
      </c>
      <c r="G72">
        <v>9.0999999999999998E-2</v>
      </c>
      <c r="H72">
        <v>1</v>
      </c>
      <c r="I72">
        <v>14.47</v>
      </c>
      <c r="J72">
        <v>90</v>
      </c>
      <c r="K72">
        <v>23.4</v>
      </c>
      <c r="L72">
        <v>90</v>
      </c>
      <c r="M72">
        <v>56.7</v>
      </c>
      <c r="N72">
        <v>3</v>
      </c>
      <c r="O72" t="s">
        <v>19</v>
      </c>
      <c r="Q72">
        <v>-8.93</v>
      </c>
      <c r="R72">
        <v>-75.53</v>
      </c>
      <c r="S72">
        <v>-42.23</v>
      </c>
    </row>
    <row r="73" spans="1:19">
      <c r="A73" t="s">
        <v>85</v>
      </c>
      <c r="B73" t="str">
        <f t="shared" si="2"/>
        <v>33.374</v>
      </c>
      <c r="C73">
        <v>539461.48840000003</v>
      </c>
      <c r="D73">
        <v>6316152.5126</v>
      </c>
      <c r="E73">
        <v>1</v>
      </c>
      <c r="F73">
        <v>2002034641</v>
      </c>
      <c r="G73">
        <v>2.1999999999999999E-2</v>
      </c>
      <c r="H73">
        <v>1</v>
      </c>
      <c r="I73">
        <v>6.34</v>
      </c>
      <c r="J73">
        <v>61</v>
      </c>
      <c r="K73">
        <v>14.5</v>
      </c>
      <c r="L73">
        <v>61</v>
      </c>
      <c r="M73">
        <v>37.75</v>
      </c>
      <c r="N73">
        <v>3</v>
      </c>
      <c r="O73" t="s">
        <v>19</v>
      </c>
      <c r="Q73">
        <v>-8.16</v>
      </c>
      <c r="R73">
        <v>-54.66</v>
      </c>
      <c r="S73">
        <v>-31.41</v>
      </c>
    </row>
    <row r="74" spans="1:19">
      <c r="A74" t="s">
        <v>86</v>
      </c>
      <c r="B74" t="str">
        <f t="shared" si="2"/>
        <v>33.483</v>
      </c>
      <c r="C74">
        <v>528951.63459999999</v>
      </c>
      <c r="D74">
        <v>6311730.4711999996</v>
      </c>
      <c r="E74">
        <v>1</v>
      </c>
      <c r="F74">
        <v>2008093293</v>
      </c>
      <c r="G74">
        <v>0.52500000000000002</v>
      </c>
      <c r="H74">
        <v>1</v>
      </c>
      <c r="I74">
        <v>28.69</v>
      </c>
      <c r="J74">
        <v>51</v>
      </c>
      <c r="K74">
        <v>15</v>
      </c>
      <c r="L74">
        <v>27</v>
      </c>
      <c r="M74">
        <v>21</v>
      </c>
      <c r="N74">
        <v>3</v>
      </c>
      <c r="O74" t="s">
        <v>19</v>
      </c>
      <c r="Q74">
        <v>13.69</v>
      </c>
      <c r="R74">
        <v>1.69</v>
      </c>
      <c r="S74">
        <v>7.69</v>
      </c>
    </row>
    <row r="75" spans="1:19">
      <c r="A75" t="s">
        <v>87</v>
      </c>
      <c r="B75" t="str">
        <f t="shared" si="2"/>
        <v>33.577</v>
      </c>
      <c r="C75">
        <v>535969.69999999995</v>
      </c>
      <c r="D75">
        <v>6313190.5999999996</v>
      </c>
      <c r="E75">
        <v>1</v>
      </c>
      <c r="F75">
        <v>2011000762</v>
      </c>
      <c r="G75">
        <v>1.0999999999999999E-2</v>
      </c>
      <c r="H75">
        <v>1</v>
      </c>
      <c r="I75">
        <v>2</v>
      </c>
      <c r="J75">
        <v>40</v>
      </c>
      <c r="K75">
        <v>23.8</v>
      </c>
      <c r="L75">
        <v>40</v>
      </c>
      <c r="M75">
        <v>31.9</v>
      </c>
      <c r="N75">
        <v>3</v>
      </c>
      <c r="O75" t="s">
        <v>19</v>
      </c>
      <c r="Q75">
        <v>-21.8</v>
      </c>
      <c r="R75">
        <v>-38</v>
      </c>
      <c r="S75">
        <v>-29.9</v>
      </c>
    </row>
    <row r="76" spans="1:19">
      <c r="A76" t="s">
        <v>88</v>
      </c>
      <c r="B76" t="str">
        <f t="shared" si="2"/>
        <v>33.582</v>
      </c>
      <c r="E76">
        <v>1</v>
      </c>
      <c r="F76">
        <v>2008061476</v>
      </c>
      <c r="G76">
        <v>3.2000000000000001E-2</v>
      </c>
    </row>
    <row r="77" spans="1:19">
      <c r="A77" t="s">
        <v>89</v>
      </c>
      <c r="B77" t="str">
        <f t="shared" si="2"/>
        <v>33.835</v>
      </c>
      <c r="E77">
        <v>1</v>
      </c>
      <c r="F77">
        <v>2008091846</v>
      </c>
      <c r="G77">
        <v>0.17</v>
      </c>
    </row>
    <row r="78" spans="1:19">
      <c r="A78" t="s">
        <v>90</v>
      </c>
      <c r="B78" t="str">
        <f t="shared" si="2"/>
        <v>33.1040</v>
      </c>
      <c r="C78">
        <v>545499.9</v>
      </c>
      <c r="D78">
        <v>6315112.5999999996</v>
      </c>
      <c r="E78">
        <v>1</v>
      </c>
      <c r="F78">
        <v>2011018299</v>
      </c>
      <c r="G78">
        <v>2.5999999999999999E-2</v>
      </c>
      <c r="H78">
        <v>1</v>
      </c>
      <c r="I78">
        <v>77.95</v>
      </c>
      <c r="J78">
        <v>102</v>
      </c>
      <c r="K78">
        <v>86</v>
      </c>
      <c r="L78">
        <v>98</v>
      </c>
      <c r="M78">
        <v>92</v>
      </c>
      <c r="N78">
        <v>3</v>
      </c>
      <c r="O78" t="s">
        <v>19</v>
      </c>
      <c r="Q78">
        <v>-8.0500000000000007</v>
      </c>
      <c r="R78">
        <v>-20.05</v>
      </c>
      <c r="S78">
        <v>-14.05</v>
      </c>
    </row>
    <row r="79" spans="1:19">
      <c r="A79" t="s">
        <v>91</v>
      </c>
      <c r="B79" t="str">
        <f t="shared" si="2"/>
        <v>34.41</v>
      </c>
      <c r="C79">
        <v>560584.30530000001</v>
      </c>
      <c r="D79">
        <v>6317242.7105999999</v>
      </c>
      <c r="E79">
        <v>1</v>
      </c>
      <c r="F79">
        <v>2008102644</v>
      </c>
      <c r="G79">
        <v>1.4E-2</v>
      </c>
      <c r="H79">
        <v>1</v>
      </c>
      <c r="I79">
        <v>9.67</v>
      </c>
      <c r="J79">
        <v>56</v>
      </c>
      <c r="K79">
        <v>30</v>
      </c>
      <c r="L79">
        <v>56</v>
      </c>
      <c r="M79">
        <v>43</v>
      </c>
      <c r="N79">
        <v>3</v>
      </c>
      <c r="O79" t="s">
        <v>19</v>
      </c>
      <c r="Q79">
        <v>-20.329999999999998</v>
      </c>
      <c r="R79">
        <v>-46.33</v>
      </c>
      <c r="S79">
        <v>-33.33</v>
      </c>
    </row>
    <row r="80" spans="1:19">
      <c r="A80" t="s">
        <v>92</v>
      </c>
      <c r="B80" t="str">
        <f t="shared" si="2"/>
        <v>34.48</v>
      </c>
      <c r="C80">
        <v>552990.30000000005</v>
      </c>
      <c r="D80">
        <v>6310083.5</v>
      </c>
      <c r="E80">
        <v>1</v>
      </c>
      <c r="F80">
        <v>2000011386</v>
      </c>
      <c r="G80">
        <v>0.17</v>
      </c>
      <c r="H80">
        <v>1</v>
      </c>
      <c r="I80">
        <v>15</v>
      </c>
      <c r="J80">
        <v>66</v>
      </c>
      <c r="K80">
        <v>25</v>
      </c>
      <c r="L80">
        <v>66</v>
      </c>
      <c r="M80">
        <v>45.5</v>
      </c>
      <c r="N80">
        <v>3</v>
      </c>
      <c r="O80" t="s">
        <v>19</v>
      </c>
      <c r="Q80">
        <v>-10</v>
      </c>
      <c r="R80">
        <v>-51</v>
      </c>
      <c r="S80">
        <v>-30.5</v>
      </c>
    </row>
    <row r="81" spans="1:19">
      <c r="A81" t="s">
        <v>93</v>
      </c>
      <c r="B81" t="str">
        <f t="shared" si="2"/>
        <v>34.58</v>
      </c>
      <c r="C81">
        <v>549305.40659999999</v>
      </c>
      <c r="D81">
        <v>6314497.6178000001</v>
      </c>
      <c r="E81">
        <v>1</v>
      </c>
      <c r="F81">
        <v>2001018394</v>
      </c>
      <c r="G81">
        <v>9.5000000000000001E-2</v>
      </c>
      <c r="H81">
        <v>1</v>
      </c>
      <c r="I81">
        <v>17</v>
      </c>
      <c r="J81">
        <v>11</v>
      </c>
      <c r="K81">
        <v>6</v>
      </c>
      <c r="L81">
        <v>11</v>
      </c>
      <c r="M81">
        <v>8.5</v>
      </c>
      <c r="N81">
        <v>3</v>
      </c>
      <c r="O81" t="s">
        <v>19</v>
      </c>
      <c r="Q81">
        <v>11</v>
      </c>
      <c r="R81">
        <v>6</v>
      </c>
      <c r="S81">
        <v>8.5</v>
      </c>
    </row>
    <row r="82" spans="1:19">
      <c r="A82" t="s">
        <v>94</v>
      </c>
      <c r="B82" t="str">
        <f t="shared" si="2"/>
        <v>34.93</v>
      </c>
      <c r="C82">
        <v>551862.38430000003</v>
      </c>
      <c r="D82">
        <v>6314706.6410999997</v>
      </c>
      <c r="E82">
        <v>1</v>
      </c>
      <c r="F82">
        <v>1998009638</v>
      </c>
      <c r="G82">
        <v>0.55000000000000004</v>
      </c>
      <c r="H82">
        <v>1</v>
      </c>
      <c r="I82">
        <v>11</v>
      </c>
      <c r="J82">
        <v>30</v>
      </c>
      <c r="K82">
        <v>28</v>
      </c>
      <c r="L82">
        <v>30</v>
      </c>
      <c r="M82">
        <v>29</v>
      </c>
      <c r="N82">
        <v>2</v>
      </c>
      <c r="O82" t="s">
        <v>24</v>
      </c>
      <c r="Q82">
        <v>-17</v>
      </c>
      <c r="R82">
        <v>-19</v>
      </c>
      <c r="S82">
        <v>-18</v>
      </c>
    </row>
    <row r="83" spans="1:19">
      <c r="A83" t="s">
        <v>95</v>
      </c>
      <c r="B83" t="str">
        <f t="shared" si="2"/>
        <v>34.236</v>
      </c>
      <c r="C83">
        <v>557601.5</v>
      </c>
      <c r="D83">
        <v>6317046.5999999996</v>
      </c>
      <c r="E83">
        <v>1</v>
      </c>
      <c r="F83">
        <v>2010013499</v>
      </c>
      <c r="G83">
        <v>2.1000000000000001E-2</v>
      </c>
      <c r="H83">
        <v>1</v>
      </c>
      <c r="I83">
        <v>8.3800000000000008</v>
      </c>
      <c r="J83">
        <v>20</v>
      </c>
      <c r="K83">
        <v>6.5</v>
      </c>
      <c r="L83">
        <v>20</v>
      </c>
      <c r="M83">
        <v>13.25</v>
      </c>
      <c r="N83">
        <v>3</v>
      </c>
      <c r="O83" t="s">
        <v>19</v>
      </c>
      <c r="Q83">
        <v>1.88</v>
      </c>
      <c r="R83">
        <v>-11.62</v>
      </c>
      <c r="S83">
        <v>-4.87</v>
      </c>
    </row>
    <row r="84" spans="1:19">
      <c r="A84" t="s">
        <v>96</v>
      </c>
      <c r="B84" t="str">
        <f t="shared" si="2"/>
        <v>34.288</v>
      </c>
      <c r="C84">
        <v>554259.38060000003</v>
      </c>
      <c r="D84">
        <v>6312658.6798999999</v>
      </c>
      <c r="E84">
        <v>1</v>
      </c>
      <c r="F84">
        <v>2002034649</v>
      </c>
      <c r="G84">
        <v>1.7999999999999999E-2</v>
      </c>
      <c r="H84">
        <v>1</v>
      </c>
      <c r="I84">
        <v>14.07</v>
      </c>
      <c r="J84">
        <v>27.7</v>
      </c>
      <c r="K84">
        <v>8</v>
      </c>
      <c r="L84">
        <v>27.7</v>
      </c>
      <c r="M84">
        <v>17.850000000000001</v>
      </c>
      <c r="N84">
        <v>3</v>
      </c>
      <c r="O84" t="s">
        <v>19</v>
      </c>
      <c r="Q84">
        <v>6.07</v>
      </c>
      <c r="R84">
        <v>-13.63</v>
      </c>
      <c r="S84">
        <v>-3.78</v>
      </c>
    </row>
    <row r="85" spans="1:19">
      <c r="A85" t="s">
        <v>97</v>
      </c>
      <c r="B85" t="str">
        <f t="shared" si="2"/>
        <v>34.292</v>
      </c>
      <c r="C85">
        <v>550313.37239999999</v>
      </c>
      <c r="D85">
        <v>6318163.5981999999</v>
      </c>
      <c r="E85">
        <v>1</v>
      </c>
      <c r="F85">
        <v>2012003741</v>
      </c>
      <c r="G85">
        <v>8.5999999999999993E-2</v>
      </c>
      <c r="H85">
        <v>1</v>
      </c>
      <c r="I85">
        <v>51.78</v>
      </c>
      <c r="J85">
        <v>74</v>
      </c>
      <c r="K85">
        <v>60</v>
      </c>
      <c r="L85">
        <v>74</v>
      </c>
      <c r="M85">
        <v>67</v>
      </c>
      <c r="N85">
        <v>3</v>
      </c>
      <c r="O85" t="s">
        <v>19</v>
      </c>
      <c r="Q85">
        <v>-8.2200000000000006</v>
      </c>
      <c r="R85">
        <v>-22.22</v>
      </c>
      <c r="S85">
        <v>-15.22</v>
      </c>
    </row>
    <row r="86" spans="1:19">
      <c r="A86" t="s">
        <v>98</v>
      </c>
      <c r="B86" t="str">
        <f t="shared" si="2"/>
        <v>34.368</v>
      </c>
      <c r="C86">
        <v>560350.30810000002</v>
      </c>
      <c r="D86">
        <v>6317071.7094999999</v>
      </c>
      <c r="E86">
        <v>1</v>
      </c>
      <c r="F86">
        <v>2008090364</v>
      </c>
      <c r="G86">
        <v>0.06</v>
      </c>
      <c r="H86">
        <v>1</v>
      </c>
      <c r="I86">
        <v>16</v>
      </c>
      <c r="J86">
        <v>81</v>
      </c>
      <c r="K86">
        <v>20</v>
      </c>
      <c r="L86">
        <v>81</v>
      </c>
      <c r="M86">
        <v>50.5</v>
      </c>
      <c r="N86">
        <v>3</v>
      </c>
      <c r="O86" t="s">
        <v>19</v>
      </c>
      <c r="Q86">
        <v>-4</v>
      </c>
      <c r="R86">
        <v>-65</v>
      </c>
      <c r="S86">
        <v>-34.5</v>
      </c>
    </row>
    <row r="87" spans="1:19">
      <c r="A87" t="s">
        <v>99</v>
      </c>
      <c r="B87" t="str">
        <f t="shared" si="2"/>
        <v>34.393</v>
      </c>
      <c r="C87">
        <v>550230.37280000001</v>
      </c>
      <c r="D87">
        <v>6316826.6184999999</v>
      </c>
      <c r="E87">
        <v>1</v>
      </c>
      <c r="F87">
        <v>2005032185</v>
      </c>
      <c r="G87">
        <v>0.24</v>
      </c>
      <c r="H87">
        <v>1</v>
      </c>
      <c r="I87">
        <v>52.5</v>
      </c>
      <c r="J87">
        <v>60</v>
      </c>
      <c r="K87">
        <v>58</v>
      </c>
      <c r="L87">
        <v>60</v>
      </c>
      <c r="M87">
        <v>59</v>
      </c>
      <c r="N87">
        <v>2</v>
      </c>
      <c r="O87" t="s">
        <v>24</v>
      </c>
      <c r="Q87">
        <v>-5.5</v>
      </c>
      <c r="R87">
        <v>-7.5</v>
      </c>
      <c r="S87">
        <v>-6.5</v>
      </c>
    </row>
    <row r="88" spans="1:19">
      <c r="A88" t="s">
        <v>100</v>
      </c>
      <c r="B88" t="str">
        <f t="shared" si="2"/>
        <v>34.413</v>
      </c>
      <c r="C88">
        <v>554610.41460000002</v>
      </c>
      <c r="D88">
        <v>6306985.7220999999</v>
      </c>
      <c r="E88">
        <v>1</v>
      </c>
      <c r="F88">
        <v>2009040034</v>
      </c>
      <c r="G88">
        <v>0.11899999999999999</v>
      </c>
      <c r="H88">
        <v>1</v>
      </c>
      <c r="I88">
        <v>42.5</v>
      </c>
      <c r="J88">
        <v>60</v>
      </c>
      <c r="K88">
        <v>45</v>
      </c>
      <c r="L88">
        <v>60</v>
      </c>
      <c r="M88">
        <v>52.5</v>
      </c>
      <c r="N88">
        <v>3</v>
      </c>
      <c r="O88" t="s">
        <v>19</v>
      </c>
      <c r="Q88">
        <v>-2.5</v>
      </c>
      <c r="R88">
        <v>-17.5</v>
      </c>
      <c r="S88">
        <v>-10</v>
      </c>
    </row>
    <row r="89" spans="1:19">
      <c r="A89" t="s">
        <v>101</v>
      </c>
      <c r="B89" t="str">
        <f t="shared" si="2"/>
        <v>34.469</v>
      </c>
      <c r="C89">
        <v>552286.37349999999</v>
      </c>
      <c r="D89">
        <v>6315755.6371999998</v>
      </c>
      <c r="E89">
        <v>1</v>
      </c>
      <c r="F89">
        <v>2004047660</v>
      </c>
      <c r="G89">
        <v>3.9E-2</v>
      </c>
      <c r="H89">
        <v>1</v>
      </c>
      <c r="I89">
        <v>10</v>
      </c>
      <c r="J89">
        <v>45</v>
      </c>
      <c r="K89">
        <v>13</v>
      </c>
      <c r="L89">
        <v>45</v>
      </c>
      <c r="M89">
        <v>29</v>
      </c>
      <c r="N89">
        <v>3</v>
      </c>
      <c r="O89" t="s">
        <v>19</v>
      </c>
      <c r="Q89">
        <v>-3</v>
      </c>
      <c r="R89">
        <v>-35</v>
      </c>
      <c r="S89">
        <v>-19</v>
      </c>
    </row>
    <row r="90" spans="1:19">
      <c r="A90" t="s">
        <v>102</v>
      </c>
      <c r="B90" t="str">
        <f t="shared" si="2"/>
        <v>34.470</v>
      </c>
      <c r="C90">
        <v>551214.38840000005</v>
      </c>
      <c r="D90">
        <v>6314861.6336000003</v>
      </c>
      <c r="E90">
        <v>1</v>
      </c>
      <c r="F90">
        <v>2008094075</v>
      </c>
      <c r="G90">
        <v>4.5999999999999999E-2</v>
      </c>
      <c r="H90">
        <v>1</v>
      </c>
      <c r="I90">
        <v>15</v>
      </c>
      <c r="J90">
        <v>37</v>
      </c>
      <c r="K90">
        <v>32</v>
      </c>
      <c r="L90">
        <v>37</v>
      </c>
      <c r="M90">
        <v>34.5</v>
      </c>
      <c r="N90">
        <v>3</v>
      </c>
      <c r="O90" t="s">
        <v>19</v>
      </c>
      <c r="Q90">
        <v>-17</v>
      </c>
      <c r="R90">
        <v>-22</v>
      </c>
      <c r="S90">
        <v>-19.5</v>
      </c>
    </row>
    <row r="91" spans="1:19">
      <c r="A91" t="s">
        <v>103</v>
      </c>
      <c r="B91" t="str">
        <f t="shared" si="2"/>
        <v>34.474</v>
      </c>
      <c r="C91">
        <v>551752.37939999998</v>
      </c>
      <c r="D91">
        <v>6315532.6337000001</v>
      </c>
      <c r="E91">
        <v>1</v>
      </c>
      <c r="F91">
        <v>2004047661</v>
      </c>
      <c r="G91">
        <v>1.2999999999999999E-2</v>
      </c>
      <c r="H91">
        <v>1</v>
      </c>
      <c r="I91">
        <v>22</v>
      </c>
      <c r="J91">
        <v>65</v>
      </c>
      <c r="K91">
        <v>20</v>
      </c>
      <c r="L91">
        <v>65</v>
      </c>
      <c r="M91">
        <v>42.5</v>
      </c>
      <c r="N91">
        <v>3</v>
      </c>
      <c r="O91" t="s">
        <v>19</v>
      </c>
      <c r="Q91">
        <v>2</v>
      </c>
      <c r="R91">
        <v>-43</v>
      </c>
      <c r="S91">
        <v>-20.5</v>
      </c>
    </row>
    <row r="92" spans="1:19">
      <c r="A92" t="s">
        <v>104</v>
      </c>
      <c r="B92" t="str">
        <f t="shared" si="2"/>
        <v>34.504</v>
      </c>
      <c r="E92">
        <v>1</v>
      </c>
      <c r="F92">
        <v>2011010978</v>
      </c>
      <c r="G92">
        <v>0.10199999999999999</v>
      </c>
    </row>
    <row r="93" spans="1:19">
      <c r="A93" t="s">
        <v>105</v>
      </c>
      <c r="B93" t="str">
        <f t="shared" si="2"/>
        <v>34.558</v>
      </c>
      <c r="E93">
        <v>1</v>
      </c>
      <c r="F93">
        <v>2008092695</v>
      </c>
      <c r="G93">
        <v>0.15</v>
      </c>
    </row>
    <row r="94" spans="1:19">
      <c r="A94" t="s">
        <v>106</v>
      </c>
      <c r="B94" t="str">
        <f t="shared" si="2"/>
        <v>34.561</v>
      </c>
      <c r="E94">
        <v>1</v>
      </c>
      <c r="F94">
        <v>2008091573</v>
      </c>
      <c r="G94">
        <v>0.187</v>
      </c>
    </row>
    <row r="95" spans="1:19">
      <c r="A95" t="s">
        <v>107</v>
      </c>
      <c r="B95" t="str">
        <f t="shared" si="2"/>
        <v>34.718</v>
      </c>
      <c r="C95">
        <v>554030.35510000004</v>
      </c>
      <c r="D95">
        <v>6316469.6491999999</v>
      </c>
      <c r="E95">
        <v>1</v>
      </c>
      <c r="F95">
        <v>2011008924</v>
      </c>
      <c r="G95">
        <v>5.8999999999999997E-2</v>
      </c>
      <c r="H95">
        <v>1</v>
      </c>
      <c r="I95">
        <v>13</v>
      </c>
      <c r="J95">
        <v>40</v>
      </c>
      <c r="K95">
        <v>30</v>
      </c>
      <c r="L95">
        <v>40</v>
      </c>
      <c r="M95">
        <v>35</v>
      </c>
      <c r="N95">
        <v>3</v>
      </c>
      <c r="O95" t="s">
        <v>19</v>
      </c>
      <c r="Q95">
        <v>-17</v>
      </c>
      <c r="R95">
        <v>-27</v>
      </c>
      <c r="S95">
        <v>-22</v>
      </c>
    </row>
    <row r="96" spans="1:19">
      <c r="A96" t="s">
        <v>107</v>
      </c>
      <c r="B96" t="str">
        <f t="shared" si="2"/>
        <v>34.718</v>
      </c>
      <c r="C96">
        <v>554030.35510000004</v>
      </c>
      <c r="D96">
        <v>6316469.6491999999</v>
      </c>
      <c r="E96">
        <v>1</v>
      </c>
      <c r="F96">
        <v>2011008967</v>
      </c>
      <c r="G96">
        <v>5.8999999999999997E-2</v>
      </c>
      <c r="H96">
        <v>1</v>
      </c>
      <c r="I96">
        <v>13</v>
      </c>
      <c r="J96">
        <v>40</v>
      </c>
      <c r="K96">
        <v>30</v>
      </c>
      <c r="L96">
        <v>40</v>
      </c>
      <c r="M96">
        <v>35</v>
      </c>
      <c r="N96">
        <v>3</v>
      </c>
      <c r="O96" t="s">
        <v>19</v>
      </c>
      <c r="Q96">
        <v>-17</v>
      </c>
      <c r="R96">
        <v>-27</v>
      </c>
      <c r="S96">
        <v>-22</v>
      </c>
    </row>
    <row r="97" spans="1:19">
      <c r="A97" t="s">
        <v>108</v>
      </c>
      <c r="B97" t="str">
        <f t="shared" si="2"/>
        <v>34.723</v>
      </c>
      <c r="C97">
        <v>562838.2855</v>
      </c>
      <c r="D97">
        <v>6318079.7275999999</v>
      </c>
      <c r="E97">
        <v>1</v>
      </c>
      <c r="F97">
        <v>2009040071</v>
      </c>
      <c r="G97">
        <v>2.7E-2</v>
      </c>
      <c r="H97">
        <v>1</v>
      </c>
      <c r="I97">
        <v>5.47</v>
      </c>
      <c r="J97">
        <v>30</v>
      </c>
      <c r="K97">
        <v>5</v>
      </c>
      <c r="L97">
        <v>30</v>
      </c>
      <c r="M97">
        <v>17.5</v>
      </c>
      <c r="N97">
        <v>3</v>
      </c>
      <c r="O97" t="s">
        <v>19</v>
      </c>
      <c r="Q97">
        <v>0.47</v>
      </c>
      <c r="R97">
        <v>-24.53</v>
      </c>
      <c r="S97">
        <v>-12.03</v>
      </c>
    </row>
    <row r="98" spans="1:19">
      <c r="A98" t="s">
        <v>109</v>
      </c>
      <c r="B98" t="str">
        <f t="shared" ref="B98:B129" si="3">SUBSTITUTE(A98," ","")</f>
        <v>34.752</v>
      </c>
      <c r="C98">
        <v>550346.37230000005</v>
      </c>
      <c r="D98">
        <v>6318149.5987</v>
      </c>
      <c r="E98">
        <v>1</v>
      </c>
      <c r="F98">
        <v>2010020855</v>
      </c>
      <c r="G98">
        <v>3.4000000000000002E-2</v>
      </c>
      <c r="H98">
        <v>1</v>
      </c>
      <c r="I98">
        <v>53</v>
      </c>
      <c r="J98">
        <v>106</v>
      </c>
      <c r="K98">
        <v>75</v>
      </c>
      <c r="L98">
        <v>106</v>
      </c>
      <c r="M98">
        <v>90.5</v>
      </c>
      <c r="N98">
        <v>3</v>
      </c>
      <c r="O98" t="s">
        <v>19</v>
      </c>
      <c r="Q98">
        <v>-22</v>
      </c>
      <c r="R98">
        <v>-53</v>
      </c>
      <c r="S98">
        <v>-37.5</v>
      </c>
    </row>
    <row r="99" spans="1:19">
      <c r="A99" t="s">
        <v>110</v>
      </c>
      <c r="B99" t="str">
        <f t="shared" si="3"/>
        <v>34.917</v>
      </c>
      <c r="C99">
        <v>563803.33479999995</v>
      </c>
      <c r="D99">
        <v>6311027.7829999998</v>
      </c>
      <c r="E99">
        <v>1</v>
      </c>
      <c r="F99">
        <v>2009040033</v>
      </c>
      <c r="G99">
        <v>1.7999999999999999E-2</v>
      </c>
      <c r="H99">
        <v>1</v>
      </c>
      <c r="I99">
        <v>41</v>
      </c>
      <c r="J99">
        <v>85</v>
      </c>
      <c r="K99">
        <v>60</v>
      </c>
      <c r="L99">
        <v>85</v>
      </c>
      <c r="M99">
        <v>72.5</v>
      </c>
      <c r="N99">
        <v>3</v>
      </c>
      <c r="O99" t="s">
        <v>19</v>
      </c>
      <c r="Q99">
        <v>-19</v>
      </c>
      <c r="R99">
        <v>-44</v>
      </c>
      <c r="S99">
        <v>-31.5</v>
      </c>
    </row>
    <row r="100" spans="1:19">
      <c r="A100" t="s">
        <v>111</v>
      </c>
      <c r="B100" t="str">
        <f t="shared" si="3"/>
        <v>34.983</v>
      </c>
      <c r="E100">
        <v>1</v>
      </c>
      <c r="F100">
        <v>2011026754</v>
      </c>
      <c r="G100">
        <v>2.5999999999999999E-2</v>
      </c>
    </row>
    <row r="101" spans="1:19">
      <c r="A101" t="s">
        <v>112</v>
      </c>
      <c r="B101" t="str">
        <f t="shared" si="3"/>
        <v>34.1043</v>
      </c>
      <c r="C101">
        <v>557679.1</v>
      </c>
      <c r="D101">
        <v>6317087.2000000002</v>
      </c>
      <c r="E101">
        <v>1</v>
      </c>
      <c r="F101">
        <v>2011025102</v>
      </c>
      <c r="G101">
        <v>2.5000000000000001E-2</v>
      </c>
      <c r="H101">
        <v>1</v>
      </c>
      <c r="I101">
        <v>7.5</v>
      </c>
      <c r="J101">
        <v>60</v>
      </c>
      <c r="K101">
        <v>58</v>
      </c>
      <c r="L101">
        <v>60</v>
      </c>
      <c r="M101">
        <v>59</v>
      </c>
      <c r="N101">
        <v>2</v>
      </c>
      <c r="O101" t="s">
        <v>24</v>
      </c>
      <c r="Q101">
        <v>-50.5</v>
      </c>
      <c r="R101">
        <v>-52.5</v>
      </c>
      <c r="S101">
        <v>-51.5</v>
      </c>
    </row>
    <row r="102" spans="1:19">
      <c r="A102" t="s">
        <v>113</v>
      </c>
      <c r="B102" t="str">
        <f t="shared" si="3"/>
        <v>34.1409</v>
      </c>
      <c r="C102">
        <v>550327.37199999997</v>
      </c>
      <c r="D102">
        <v>6318197.5980000002</v>
      </c>
      <c r="E102">
        <v>1</v>
      </c>
      <c r="F102">
        <v>2010020856</v>
      </c>
      <c r="G102">
        <v>3.7999999999999999E-2</v>
      </c>
      <c r="H102">
        <v>1</v>
      </c>
      <c r="I102">
        <v>47</v>
      </c>
      <c r="J102">
        <v>110</v>
      </c>
      <c r="K102">
        <v>59.5</v>
      </c>
      <c r="L102">
        <v>110</v>
      </c>
      <c r="M102">
        <v>84.75</v>
      </c>
      <c r="N102">
        <v>3</v>
      </c>
      <c r="O102" t="s">
        <v>19</v>
      </c>
      <c r="Q102">
        <v>-12.5</v>
      </c>
      <c r="R102">
        <v>-63</v>
      </c>
      <c r="S102">
        <v>-37.75</v>
      </c>
    </row>
    <row r="103" spans="1:19">
      <c r="A103" t="s">
        <v>114</v>
      </c>
      <c r="B103" t="str">
        <f t="shared" si="3"/>
        <v>34.1507</v>
      </c>
      <c r="C103">
        <v>561922.35499999998</v>
      </c>
      <c r="D103">
        <v>6309478.7750000004</v>
      </c>
      <c r="E103">
        <v>1</v>
      </c>
      <c r="F103">
        <v>2001018419</v>
      </c>
      <c r="G103">
        <v>0.15</v>
      </c>
      <c r="H103">
        <v>1</v>
      </c>
      <c r="I103">
        <v>62</v>
      </c>
      <c r="J103">
        <v>64.349999999999994</v>
      </c>
      <c r="K103">
        <v>48.25</v>
      </c>
      <c r="L103">
        <v>64.349999999999994</v>
      </c>
      <c r="M103">
        <v>56.3</v>
      </c>
      <c r="N103">
        <v>3</v>
      </c>
      <c r="O103" t="s">
        <v>19</v>
      </c>
      <c r="Q103">
        <v>13.75</v>
      </c>
      <c r="R103">
        <v>-2.3499999999999899</v>
      </c>
      <c r="S103">
        <v>5.7</v>
      </c>
    </row>
    <row r="104" spans="1:19">
      <c r="A104" t="s">
        <v>115</v>
      </c>
      <c r="B104" t="str">
        <f t="shared" si="3"/>
        <v>34.1626</v>
      </c>
      <c r="C104">
        <v>553157</v>
      </c>
      <c r="D104">
        <v>6310626</v>
      </c>
      <c r="E104">
        <v>1</v>
      </c>
      <c r="F104">
        <v>2011026751</v>
      </c>
      <c r="G104">
        <v>3.5000000000000003E-2</v>
      </c>
      <c r="H104">
        <v>1</v>
      </c>
      <c r="I104">
        <v>27.47</v>
      </c>
      <c r="J104">
        <v>70</v>
      </c>
      <c r="K104">
        <v>27</v>
      </c>
      <c r="L104">
        <v>70</v>
      </c>
      <c r="M104">
        <v>48.5</v>
      </c>
      <c r="N104">
        <v>3</v>
      </c>
      <c r="O104" t="s">
        <v>19</v>
      </c>
      <c r="Q104">
        <v>0.46999999999999897</v>
      </c>
      <c r="R104">
        <v>-42.53</v>
      </c>
      <c r="S104">
        <v>-21.03</v>
      </c>
    </row>
    <row r="105" spans="1:19">
      <c r="A105" t="s">
        <v>116</v>
      </c>
      <c r="B105" t="str">
        <f t="shared" si="3"/>
        <v>34.1646</v>
      </c>
      <c r="C105">
        <v>551963</v>
      </c>
      <c r="D105">
        <v>6318315</v>
      </c>
      <c r="E105">
        <v>1</v>
      </c>
      <c r="F105">
        <v>2012003217</v>
      </c>
      <c r="G105">
        <v>8.1000000000000003E-2</v>
      </c>
      <c r="H105">
        <v>1</v>
      </c>
      <c r="I105">
        <v>11.42</v>
      </c>
      <c r="J105">
        <v>50</v>
      </c>
      <c r="K105">
        <v>38</v>
      </c>
      <c r="L105">
        <v>50</v>
      </c>
      <c r="M105">
        <v>44</v>
      </c>
      <c r="N105">
        <v>3</v>
      </c>
      <c r="O105" t="s">
        <v>19</v>
      </c>
      <c r="Q105">
        <v>-26.58</v>
      </c>
      <c r="R105">
        <v>-38.58</v>
      </c>
      <c r="S105">
        <v>-32.58</v>
      </c>
    </row>
    <row r="106" spans="1:19">
      <c r="A106" t="s">
        <v>117</v>
      </c>
      <c r="B106" t="str">
        <f t="shared" si="3"/>
        <v>34.1651</v>
      </c>
      <c r="C106">
        <v>551412</v>
      </c>
      <c r="D106">
        <v>6318464</v>
      </c>
      <c r="E106">
        <v>1</v>
      </c>
      <c r="F106">
        <v>2011016527</v>
      </c>
      <c r="G106">
        <v>0.18</v>
      </c>
      <c r="H106">
        <v>1</v>
      </c>
      <c r="I106">
        <v>20.440000000000001</v>
      </c>
      <c r="J106">
        <v>26</v>
      </c>
      <c r="K106">
        <v>14</v>
      </c>
      <c r="L106">
        <v>26</v>
      </c>
      <c r="M106">
        <v>20</v>
      </c>
      <c r="N106">
        <v>3</v>
      </c>
      <c r="O106" t="s">
        <v>19</v>
      </c>
      <c r="Q106">
        <v>6.44</v>
      </c>
      <c r="R106">
        <v>-5.56</v>
      </c>
      <c r="S106">
        <v>0.440000000000001</v>
      </c>
    </row>
    <row r="107" spans="1:19">
      <c r="A107" t="s">
        <v>118</v>
      </c>
      <c r="B107" t="str">
        <f t="shared" si="3"/>
        <v>34.1672</v>
      </c>
      <c r="C107">
        <v>555362.33429999999</v>
      </c>
      <c r="D107">
        <v>6317954.6512000002</v>
      </c>
      <c r="E107">
        <v>1</v>
      </c>
      <c r="F107">
        <v>2000011912</v>
      </c>
      <c r="G107">
        <v>1.2E-2</v>
      </c>
      <c r="H107">
        <v>1</v>
      </c>
      <c r="I107">
        <v>5</v>
      </c>
      <c r="J107">
        <v>20</v>
      </c>
      <c r="K107">
        <v>10.1</v>
      </c>
      <c r="L107">
        <v>20</v>
      </c>
      <c r="M107">
        <v>15.05</v>
      </c>
      <c r="N107">
        <v>3</v>
      </c>
      <c r="O107" t="s">
        <v>19</v>
      </c>
      <c r="Q107">
        <v>-5.0999999999999996</v>
      </c>
      <c r="R107">
        <v>-15</v>
      </c>
      <c r="S107">
        <v>-10.050000000000001</v>
      </c>
    </row>
    <row r="108" spans="1:19">
      <c r="A108" t="s">
        <v>119</v>
      </c>
      <c r="B108" t="str">
        <f t="shared" si="3"/>
        <v>34.1677</v>
      </c>
      <c r="C108">
        <v>555207.6</v>
      </c>
      <c r="D108">
        <v>6317484.2000000002</v>
      </c>
      <c r="E108">
        <v>1</v>
      </c>
      <c r="F108">
        <v>2012002329</v>
      </c>
      <c r="G108">
        <v>2.3E-2</v>
      </c>
      <c r="H108">
        <v>1</v>
      </c>
      <c r="I108">
        <v>6.14</v>
      </c>
      <c r="J108">
        <v>35</v>
      </c>
      <c r="K108">
        <v>12</v>
      </c>
      <c r="L108">
        <v>35</v>
      </c>
      <c r="M108">
        <v>23.5</v>
      </c>
      <c r="N108">
        <v>3</v>
      </c>
      <c r="O108" t="s">
        <v>19</v>
      </c>
      <c r="Q108">
        <v>-5.86</v>
      </c>
      <c r="R108">
        <v>-28.86</v>
      </c>
      <c r="S108">
        <v>-17.36</v>
      </c>
    </row>
    <row r="109" spans="1:19">
      <c r="A109" t="s">
        <v>120</v>
      </c>
      <c r="B109" t="str">
        <f t="shared" si="3"/>
        <v>34.1684</v>
      </c>
      <c r="E109">
        <v>1</v>
      </c>
      <c r="F109">
        <v>1998009691</v>
      </c>
      <c r="G109">
        <v>0.28999999999999998</v>
      </c>
    </row>
    <row r="110" spans="1:19">
      <c r="A110" t="s">
        <v>121</v>
      </c>
      <c r="B110" t="str">
        <f t="shared" si="3"/>
        <v>34.1687</v>
      </c>
      <c r="E110">
        <v>1</v>
      </c>
      <c r="F110">
        <v>2008092680</v>
      </c>
      <c r="G110">
        <v>0.16600000000000001</v>
      </c>
    </row>
    <row r="111" spans="1:19">
      <c r="A111" t="s">
        <v>122</v>
      </c>
      <c r="B111" t="str">
        <f t="shared" si="3"/>
        <v>34.1693</v>
      </c>
      <c r="E111">
        <v>1</v>
      </c>
      <c r="F111">
        <v>2006026100</v>
      </c>
      <c r="G111">
        <v>4.7E-2</v>
      </c>
    </row>
    <row r="112" spans="1:19">
      <c r="A112" t="s">
        <v>123</v>
      </c>
      <c r="B112" t="str">
        <f t="shared" si="3"/>
        <v>34.1695</v>
      </c>
      <c r="E112">
        <v>1</v>
      </c>
      <c r="F112">
        <v>2012000100</v>
      </c>
      <c r="G112">
        <v>8.6999999999999994E-2</v>
      </c>
    </row>
    <row r="113" spans="1:19">
      <c r="A113" t="s">
        <v>124</v>
      </c>
      <c r="B113" t="str">
        <f t="shared" si="3"/>
        <v>34.1696</v>
      </c>
      <c r="E113">
        <v>1</v>
      </c>
      <c r="F113">
        <v>2012000101</v>
      </c>
      <c r="G113">
        <v>0.121</v>
      </c>
    </row>
    <row r="114" spans="1:19">
      <c r="A114" t="s">
        <v>125</v>
      </c>
      <c r="B114" t="str">
        <f t="shared" si="3"/>
        <v>34.1705</v>
      </c>
      <c r="C114">
        <v>551134</v>
      </c>
      <c r="D114">
        <v>6318292</v>
      </c>
      <c r="E114">
        <v>1</v>
      </c>
      <c r="F114">
        <v>2006023486</v>
      </c>
      <c r="G114">
        <v>1.7000000000000001E-2</v>
      </c>
      <c r="H114">
        <v>1</v>
      </c>
      <c r="I114">
        <v>14.65</v>
      </c>
      <c r="J114">
        <v>38</v>
      </c>
      <c r="K114">
        <v>15</v>
      </c>
      <c r="L114">
        <v>21</v>
      </c>
      <c r="M114">
        <v>18</v>
      </c>
      <c r="N114">
        <v>3</v>
      </c>
      <c r="O114" t="s">
        <v>19</v>
      </c>
      <c r="Q114">
        <v>-0.35</v>
      </c>
      <c r="R114">
        <v>-6.35</v>
      </c>
      <c r="S114">
        <v>-3.35</v>
      </c>
    </row>
    <row r="115" spans="1:19">
      <c r="A115" t="s">
        <v>126</v>
      </c>
      <c r="B115" t="str">
        <f t="shared" si="3"/>
        <v>34.1718</v>
      </c>
      <c r="C115">
        <v>552539</v>
      </c>
      <c r="D115">
        <v>6307202</v>
      </c>
      <c r="E115">
        <v>1</v>
      </c>
      <c r="F115">
        <v>208759</v>
      </c>
      <c r="G115">
        <v>7.8E-2</v>
      </c>
      <c r="H115">
        <v>1</v>
      </c>
      <c r="I115">
        <v>19.97</v>
      </c>
      <c r="J115">
        <v>29</v>
      </c>
      <c r="K115">
        <v>27</v>
      </c>
      <c r="L115">
        <v>27.5</v>
      </c>
      <c r="M115">
        <v>27.25</v>
      </c>
      <c r="N115">
        <v>3</v>
      </c>
      <c r="O115" t="s">
        <v>19</v>
      </c>
      <c r="Q115">
        <v>-7.03</v>
      </c>
      <c r="R115">
        <v>-7.53</v>
      </c>
      <c r="S115">
        <v>-7.28</v>
      </c>
    </row>
    <row r="116" spans="1:19">
      <c r="A116" t="s">
        <v>126</v>
      </c>
      <c r="B116" t="str">
        <f t="shared" si="3"/>
        <v>34.1718</v>
      </c>
      <c r="C116">
        <v>552539</v>
      </c>
      <c r="D116">
        <v>6307202</v>
      </c>
      <c r="E116">
        <v>4</v>
      </c>
      <c r="F116">
        <v>2010012640</v>
      </c>
      <c r="G116">
        <v>5.5E-2</v>
      </c>
      <c r="H116">
        <v>1</v>
      </c>
      <c r="I116">
        <v>19.97</v>
      </c>
      <c r="J116">
        <v>29</v>
      </c>
      <c r="K116">
        <v>13.4</v>
      </c>
      <c r="L116">
        <v>13.9</v>
      </c>
      <c r="M116">
        <v>13.65</v>
      </c>
      <c r="N116">
        <v>3</v>
      </c>
      <c r="O116" t="s">
        <v>19</v>
      </c>
      <c r="Q116">
        <v>6.57</v>
      </c>
      <c r="R116">
        <v>6.07</v>
      </c>
      <c r="S116">
        <v>6.32</v>
      </c>
    </row>
    <row r="117" spans="1:19">
      <c r="A117" t="s">
        <v>127</v>
      </c>
      <c r="B117" t="str">
        <f t="shared" si="3"/>
        <v>34.1727</v>
      </c>
      <c r="C117">
        <v>552478</v>
      </c>
      <c r="D117">
        <v>6306569</v>
      </c>
      <c r="E117">
        <v>1</v>
      </c>
      <c r="F117">
        <v>2011025541</v>
      </c>
      <c r="G117">
        <v>3.4000000000000002E-2</v>
      </c>
      <c r="H117">
        <v>1</v>
      </c>
      <c r="I117">
        <v>9.9700000000000006</v>
      </c>
      <c r="J117">
        <v>21.5</v>
      </c>
      <c r="K117">
        <v>17.100000000000001</v>
      </c>
      <c r="L117">
        <v>21.5</v>
      </c>
      <c r="M117">
        <v>19.3</v>
      </c>
      <c r="N117">
        <v>3</v>
      </c>
      <c r="O117" t="s">
        <v>19</v>
      </c>
      <c r="Q117">
        <v>-7.13</v>
      </c>
      <c r="R117">
        <v>-11.53</v>
      </c>
      <c r="S117">
        <v>-9.33</v>
      </c>
    </row>
    <row r="118" spans="1:19">
      <c r="A118" t="s">
        <v>128</v>
      </c>
      <c r="B118" t="str">
        <f t="shared" si="3"/>
        <v>34.1736</v>
      </c>
      <c r="C118">
        <v>551899</v>
      </c>
      <c r="D118">
        <v>6318695</v>
      </c>
      <c r="E118">
        <v>2</v>
      </c>
      <c r="F118">
        <v>2011016862</v>
      </c>
      <c r="G118">
        <v>0.03</v>
      </c>
      <c r="H118">
        <v>1</v>
      </c>
      <c r="I118">
        <v>5.13</v>
      </c>
      <c r="J118">
        <v>61</v>
      </c>
      <c r="K118">
        <v>26</v>
      </c>
      <c r="L118">
        <v>29</v>
      </c>
      <c r="M118">
        <v>27.5</v>
      </c>
      <c r="N118">
        <v>3</v>
      </c>
      <c r="O118" t="s">
        <v>19</v>
      </c>
      <c r="Q118">
        <v>-20.87</v>
      </c>
      <c r="R118">
        <v>-23.87</v>
      </c>
      <c r="S118">
        <v>-22.37</v>
      </c>
    </row>
    <row r="119" spans="1:19">
      <c r="A119" t="s">
        <v>128</v>
      </c>
      <c r="B119" t="str">
        <f t="shared" si="3"/>
        <v>34.1736</v>
      </c>
      <c r="C119">
        <v>551899</v>
      </c>
      <c r="D119">
        <v>6318695</v>
      </c>
      <c r="E119">
        <v>3</v>
      </c>
      <c r="F119">
        <v>2011016863</v>
      </c>
      <c r="G119">
        <v>0.21099999999999999</v>
      </c>
      <c r="H119">
        <v>1</v>
      </c>
      <c r="I119">
        <v>5.13</v>
      </c>
      <c r="J119">
        <v>61</v>
      </c>
      <c r="K119">
        <v>18</v>
      </c>
      <c r="L119">
        <v>21</v>
      </c>
      <c r="M119">
        <v>19.5</v>
      </c>
      <c r="N119">
        <v>3</v>
      </c>
      <c r="O119" t="s">
        <v>19</v>
      </c>
      <c r="Q119">
        <v>-12.87</v>
      </c>
      <c r="R119">
        <v>-15.87</v>
      </c>
      <c r="S119">
        <v>-14.37</v>
      </c>
    </row>
    <row r="120" spans="1:19">
      <c r="A120" t="s">
        <v>129</v>
      </c>
      <c r="B120" t="str">
        <f t="shared" si="3"/>
        <v>34.1737</v>
      </c>
      <c r="C120">
        <v>551898</v>
      </c>
      <c r="D120">
        <v>6318695</v>
      </c>
      <c r="E120">
        <v>1</v>
      </c>
      <c r="F120">
        <v>2011016918</v>
      </c>
      <c r="G120">
        <v>0.86299999999999999</v>
      </c>
      <c r="H120">
        <v>2</v>
      </c>
      <c r="I120">
        <v>5.13</v>
      </c>
      <c r="J120">
        <v>10</v>
      </c>
      <c r="K120">
        <v>1</v>
      </c>
      <c r="L120">
        <v>9</v>
      </c>
      <c r="M120">
        <v>5</v>
      </c>
      <c r="N120">
        <v>6</v>
      </c>
      <c r="O120" t="s">
        <v>19</v>
      </c>
      <c r="P120">
        <v>1</v>
      </c>
      <c r="Q120">
        <v>4.13</v>
      </c>
      <c r="R120">
        <v>-3.87</v>
      </c>
      <c r="S120">
        <v>0.13</v>
      </c>
    </row>
    <row r="121" spans="1:19">
      <c r="A121" t="s">
        <v>130</v>
      </c>
      <c r="B121" t="str">
        <f t="shared" si="3"/>
        <v>34.1738</v>
      </c>
      <c r="C121">
        <v>551689</v>
      </c>
      <c r="D121">
        <v>6318560</v>
      </c>
      <c r="E121">
        <v>1</v>
      </c>
      <c r="F121">
        <v>2011016919</v>
      </c>
      <c r="G121">
        <v>0.11</v>
      </c>
      <c r="H121">
        <v>2</v>
      </c>
      <c r="I121">
        <v>18.059999999999999</v>
      </c>
      <c r="J121">
        <v>23.5</v>
      </c>
      <c r="K121">
        <v>12.5</v>
      </c>
      <c r="L121">
        <v>20.5</v>
      </c>
      <c r="M121">
        <v>16.5</v>
      </c>
      <c r="N121">
        <v>6</v>
      </c>
      <c r="O121" t="s">
        <v>19</v>
      </c>
      <c r="P121">
        <v>1</v>
      </c>
      <c r="Q121">
        <v>5.56</v>
      </c>
      <c r="R121">
        <v>-2.44</v>
      </c>
      <c r="S121">
        <v>1.56</v>
      </c>
    </row>
    <row r="122" spans="1:19">
      <c r="A122" t="s">
        <v>131</v>
      </c>
      <c r="B122" t="str">
        <f t="shared" si="3"/>
        <v>34.1741</v>
      </c>
      <c r="C122">
        <v>551319</v>
      </c>
      <c r="D122">
        <v>6318410</v>
      </c>
      <c r="E122">
        <v>1</v>
      </c>
      <c r="F122">
        <v>2011016857</v>
      </c>
      <c r="G122">
        <v>3.4000000000000002E-2</v>
      </c>
      <c r="H122">
        <v>2</v>
      </c>
      <c r="I122">
        <v>23.34</v>
      </c>
      <c r="J122">
        <v>30</v>
      </c>
      <c r="K122">
        <v>18</v>
      </c>
      <c r="L122">
        <v>26</v>
      </c>
      <c r="M122">
        <v>22</v>
      </c>
      <c r="N122">
        <v>6</v>
      </c>
      <c r="O122" t="s">
        <v>19</v>
      </c>
      <c r="P122">
        <v>1</v>
      </c>
      <c r="Q122">
        <v>5.34</v>
      </c>
      <c r="R122">
        <v>-2.66</v>
      </c>
      <c r="S122">
        <v>1.34</v>
      </c>
    </row>
    <row r="123" spans="1:19">
      <c r="A123" t="s">
        <v>132</v>
      </c>
      <c r="B123" t="str">
        <f t="shared" si="3"/>
        <v>34.1743</v>
      </c>
      <c r="C123">
        <v>551818</v>
      </c>
      <c r="D123">
        <v>6318364</v>
      </c>
      <c r="E123">
        <v>3</v>
      </c>
      <c r="F123">
        <v>2011016551</v>
      </c>
      <c r="G123">
        <v>4.2999999999999997E-2</v>
      </c>
      <c r="H123">
        <v>1</v>
      </c>
      <c r="I123">
        <v>13.92</v>
      </c>
      <c r="J123">
        <v>72</v>
      </c>
      <c r="K123">
        <v>21</v>
      </c>
      <c r="L123">
        <v>24</v>
      </c>
      <c r="M123">
        <v>22.5</v>
      </c>
      <c r="N123">
        <v>3</v>
      </c>
      <c r="O123" t="s">
        <v>19</v>
      </c>
      <c r="Q123">
        <v>-7.08</v>
      </c>
      <c r="R123">
        <v>-10.08</v>
      </c>
      <c r="S123">
        <v>-8.58</v>
      </c>
    </row>
    <row r="124" spans="1:19">
      <c r="A124" t="s">
        <v>133</v>
      </c>
      <c r="B124" t="str">
        <f t="shared" si="3"/>
        <v>34.1744</v>
      </c>
      <c r="C124">
        <v>551818</v>
      </c>
      <c r="D124">
        <v>6318366</v>
      </c>
      <c r="E124">
        <v>1</v>
      </c>
      <c r="F124">
        <v>2011016549</v>
      </c>
      <c r="G124">
        <v>7.0999999999999994E-2</v>
      </c>
      <c r="H124">
        <v>2</v>
      </c>
      <c r="I124">
        <v>13.92</v>
      </c>
      <c r="J124">
        <v>20</v>
      </c>
      <c r="K124">
        <v>9</v>
      </c>
      <c r="L124">
        <v>17</v>
      </c>
      <c r="M124">
        <v>13</v>
      </c>
      <c r="N124">
        <v>6</v>
      </c>
      <c r="O124" t="s">
        <v>19</v>
      </c>
      <c r="P124">
        <v>1</v>
      </c>
      <c r="Q124">
        <v>4.92</v>
      </c>
      <c r="R124">
        <v>-3.08</v>
      </c>
      <c r="S124">
        <v>0.92</v>
      </c>
    </row>
    <row r="125" spans="1:19">
      <c r="A125" t="s">
        <v>134</v>
      </c>
      <c r="B125" t="str">
        <f t="shared" si="3"/>
        <v>34.1745</v>
      </c>
      <c r="C125">
        <v>551899</v>
      </c>
      <c r="D125">
        <v>6318041</v>
      </c>
      <c r="E125">
        <v>1</v>
      </c>
      <c r="F125">
        <v>2011016517</v>
      </c>
      <c r="G125">
        <v>0.19</v>
      </c>
      <c r="H125">
        <v>2</v>
      </c>
      <c r="I125">
        <v>15.67</v>
      </c>
      <c r="J125">
        <v>20</v>
      </c>
      <c r="K125">
        <v>9</v>
      </c>
      <c r="L125">
        <v>17</v>
      </c>
      <c r="M125">
        <v>13</v>
      </c>
      <c r="N125">
        <v>6</v>
      </c>
      <c r="O125" t="s">
        <v>19</v>
      </c>
      <c r="P125">
        <v>1</v>
      </c>
      <c r="Q125">
        <v>6.67</v>
      </c>
      <c r="R125">
        <v>-1.33</v>
      </c>
      <c r="S125">
        <v>2.67</v>
      </c>
    </row>
    <row r="126" spans="1:19">
      <c r="A126" t="s">
        <v>135</v>
      </c>
      <c r="B126" t="str">
        <f t="shared" si="3"/>
        <v>34.1746</v>
      </c>
      <c r="C126">
        <v>551243</v>
      </c>
      <c r="D126">
        <v>6318052</v>
      </c>
      <c r="E126">
        <v>1</v>
      </c>
      <c r="F126">
        <v>2011016545</v>
      </c>
      <c r="G126">
        <v>0.02</v>
      </c>
      <c r="H126">
        <v>2</v>
      </c>
      <c r="I126">
        <v>16.71</v>
      </c>
      <c r="J126">
        <v>25</v>
      </c>
      <c r="K126">
        <v>10</v>
      </c>
      <c r="L126">
        <v>18</v>
      </c>
      <c r="M126">
        <v>14</v>
      </c>
      <c r="N126">
        <v>6</v>
      </c>
      <c r="O126" t="s">
        <v>19</v>
      </c>
      <c r="P126">
        <v>1</v>
      </c>
      <c r="Q126">
        <v>6.71</v>
      </c>
      <c r="R126">
        <v>-1.29</v>
      </c>
      <c r="S126">
        <v>2.71</v>
      </c>
    </row>
    <row r="127" spans="1:19">
      <c r="A127" t="s">
        <v>136</v>
      </c>
      <c r="B127" t="str">
        <f t="shared" si="3"/>
        <v>34.1778</v>
      </c>
      <c r="C127">
        <v>562326.31700000004</v>
      </c>
      <c r="D127">
        <v>6314480.7372000003</v>
      </c>
      <c r="E127">
        <v>1</v>
      </c>
      <c r="F127">
        <v>2004047705</v>
      </c>
      <c r="G127">
        <v>7.5999999999999998E-2</v>
      </c>
      <c r="H127">
        <v>1</v>
      </c>
      <c r="I127">
        <v>35</v>
      </c>
      <c r="J127">
        <v>72</v>
      </c>
      <c r="K127">
        <v>51</v>
      </c>
      <c r="L127">
        <v>63</v>
      </c>
      <c r="M127">
        <v>57</v>
      </c>
      <c r="N127">
        <v>3</v>
      </c>
      <c r="O127" t="s">
        <v>19</v>
      </c>
      <c r="Q127">
        <v>-16</v>
      </c>
      <c r="R127">
        <v>-28</v>
      </c>
      <c r="S127">
        <v>-22</v>
      </c>
    </row>
    <row r="128" spans="1:19">
      <c r="A128" t="s">
        <v>137</v>
      </c>
      <c r="B128" t="str">
        <f t="shared" si="3"/>
        <v>34.1880</v>
      </c>
      <c r="C128">
        <v>551203.18999999994</v>
      </c>
      <c r="D128">
        <v>6313240.3799999999</v>
      </c>
      <c r="E128">
        <v>2</v>
      </c>
      <c r="F128">
        <v>2011018308</v>
      </c>
      <c r="G128">
        <v>3.5000000000000003E-2</v>
      </c>
      <c r="H128">
        <v>1</v>
      </c>
      <c r="I128">
        <v>33.08</v>
      </c>
      <c r="J128">
        <v>119</v>
      </c>
      <c r="K128">
        <v>75</v>
      </c>
      <c r="L128">
        <v>79</v>
      </c>
      <c r="M128">
        <v>77</v>
      </c>
      <c r="N128">
        <v>3</v>
      </c>
      <c r="O128" t="s">
        <v>19</v>
      </c>
      <c r="Q128">
        <v>-41.92</v>
      </c>
      <c r="R128">
        <v>-45.92</v>
      </c>
      <c r="S128">
        <v>-43.92</v>
      </c>
    </row>
    <row r="129" spans="1:19">
      <c r="A129" t="s">
        <v>137</v>
      </c>
      <c r="B129" t="str">
        <f t="shared" si="3"/>
        <v>34.1880</v>
      </c>
      <c r="C129">
        <v>551203.18999999994</v>
      </c>
      <c r="D129">
        <v>6313240.3799999999</v>
      </c>
      <c r="E129">
        <v>3</v>
      </c>
      <c r="F129">
        <v>2011018309</v>
      </c>
      <c r="G129">
        <v>7.2999999999999995E-2</v>
      </c>
      <c r="H129">
        <v>1</v>
      </c>
      <c r="I129">
        <v>33.08</v>
      </c>
      <c r="J129">
        <v>119</v>
      </c>
      <c r="K129">
        <v>35</v>
      </c>
      <c r="L129">
        <v>39</v>
      </c>
      <c r="M129">
        <v>37</v>
      </c>
      <c r="N129">
        <v>3</v>
      </c>
      <c r="O129" t="s">
        <v>19</v>
      </c>
      <c r="Q129">
        <v>-1.92</v>
      </c>
      <c r="R129">
        <v>-5.92</v>
      </c>
      <c r="S129">
        <v>-3.92</v>
      </c>
    </row>
    <row r="130" spans="1:19">
      <c r="A130" t="s">
        <v>138</v>
      </c>
      <c r="B130" t="str">
        <f t="shared" ref="B130:B154" si="4">SUBSTITUTE(A130," ","")</f>
        <v>34.1887</v>
      </c>
      <c r="C130">
        <v>562327.31680000003</v>
      </c>
      <c r="D130">
        <v>6314495.7370999996</v>
      </c>
      <c r="E130">
        <v>1</v>
      </c>
      <c r="F130">
        <v>2002034699</v>
      </c>
      <c r="G130">
        <v>0.23</v>
      </c>
      <c r="H130">
        <v>1</v>
      </c>
      <c r="I130">
        <v>35</v>
      </c>
      <c r="J130">
        <v>65</v>
      </c>
      <c r="K130">
        <v>51</v>
      </c>
      <c r="L130">
        <v>63</v>
      </c>
      <c r="M130">
        <v>57</v>
      </c>
      <c r="N130">
        <v>3</v>
      </c>
      <c r="O130" t="s">
        <v>19</v>
      </c>
      <c r="Q130">
        <v>-16</v>
      </c>
      <c r="R130">
        <v>-28</v>
      </c>
      <c r="S130">
        <v>-22</v>
      </c>
    </row>
    <row r="131" spans="1:19">
      <c r="A131" t="s">
        <v>139</v>
      </c>
      <c r="B131" t="str">
        <f t="shared" si="4"/>
        <v>34.1915</v>
      </c>
      <c r="C131">
        <v>552527</v>
      </c>
      <c r="D131">
        <v>6307207</v>
      </c>
      <c r="E131">
        <v>3</v>
      </c>
      <c r="F131">
        <v>2011019079</v>
      </c>
      <c r="G131">
        <v>2.4E-2</v>
      </c>
      <c r="H131">
        <v>1</v>
      </c>
      <c r="I131">
        <v>17.87</v>
      </c>
      <c r="J131">
        <v>59</v>
      </c>
      <c r="K131">
        <v>19</v>
      </c>
      <c r="L131">
        <v>21</v>
      </c>
      <c r="M131">
        <v>20</v>
      </c>
      <c r="N131">
        <v>3</v>
      </c>
      <c r="O131" t="s">
        <v>19</v>
      </c>
      <c r="Q131">
        <v>-1.1299999999999999</v>
      </c>
      <c r="R131">
        <v>-3.13</v>
      </c>
      <c r="S131">
        <v>-2.13</v>
      </c>
    </row>
    <row r="132" spans="1:19">
      <c r="A132" t="s">
        <v>140</v>
      </c>
      <c r="B132" t="str">
        <f t="shared" si="4"/>
        <v>34.2009</v>
      </c>
      <c r="C132">
        <v>554104.3541</v>
      </c>
      <c r="D132">
        <v>6316527.6495000003</v>
      </c>
      <c r="E132">
        <v>1</v>
      </c>
      <c r="F132">
        <v>2007052890</v>
      </c>
      <c r="G132">
        <v>0.106</v>
      </c>
      <c r="H132">
        <v>1</v>
      </c>
      <c r="I132">
        <v>13.48</v>
      </c>
      <c r="J132">
        <v>62</v>
      </c>
      <c r="K132">
        <v>50</v>
      </c>
      <c r="L132">
        <v>60</v>
      </c>
      <c r="M132">
        <v>55</v>
      </c>
      <c r="N132">
        <v>3</v>
      </c>
      <c r="O132" t="s">
        <v>19</v>
      </c>
      <c r="Q132">
        <v>-36.520000000000003</v>
      </c>
      <c r="R132">
        <v>-46.52</v>
      </c>
      <c r="S132">
        <v>-41.52</v>
      </c>
    </row>
    <row r="133" spans="1:19">
      <c r="A133" t="s">
        <v>141</v>
      </c>
      <c r="B133" t="str">
        <f t="shared" si="4"/>
        <v>34.2037</v>
      </c>
      <c r="C133">
        <v>558817</v>
      </c>
      <c r="D133">
        <v>6310575</v>
      </c>
      <c r="E133">
        <v>1</v>
      </c>
      <c r="F133">
        <v>2009013279</v>
      </c>
      <c r="G133">
        <v>0.11600000000000001</v>
      </c>
      <c r="H133">
        <v>1</v>
      </c>
      <c r="I133">
        <v>57.32</v>
      </c>
      <c r="J133">
        <v>81</v>
      </c>
      <c r="K133">
        <v>69</v>
      </c>
      <c r="L133">
        <v>79</v>
      </c>
      <c r="M133">
        <v>74</v>
      </c>
      <c r="N133">
        <v>3</v>
      </c>
      <c r="O133" t="s">
        <v>19</v>
      </c>
      <c r="Q133">
        <v>-11.68</v>
      </c>
      <c r="R133">
        <v>-21.68</v>
      </c>
      <c r="S133">
        <v>-16.68</v>
      </c>
    </row>
    <row r="134" spans="1:19">
      <c r="A134" t="s">
        <v>141</v>
      </c>
      <c r="B134" t="str">
        <f t="shared" si="4"/>
        <v>34.2037</v>
      </c>
      <c r="C134">
        <v>558817</v>
      </c>
      <c r="D134">
        <v>6310575</v>
      </c>
      <c r="E134">
        <v>2</v>
      </c>
      <c r="F134">
        <v>2009013278</v>
      </c>
      <c r="G134">
        <v>0.184</v>
      </c>
      <c r="H134">
        <v>1</v>
      </c>
      <c r="I134">
        <v>57.32</v>
      </c>
      <c r="J134">
        <v>81</v>
      </c>
      <c r="K134">
        <v>50</v>
      </c>
      <c r="L134">
        <v>60</v>
      </c>
      <c r="M134">
        <v>55</v>
      </c>
      <c r="N134">
        <v>3</v>
      </c>
      <c r="O134" t="s">
        <v>19</v>
      </c>
      <c r="Q134">
        <v>7.32</v>
      </c>
      <c r="R134">
        <v>-2.68</v>
      </c>
      <c r="S134">
        <v>2.3199999999999998</v>
      </c>
    </row>
    <row r="135" spans="1:19">
      <c r="A135" t="s">
        <v>141</v>
      </c>
      <c r="B135" t="str">
        <f t="shared" si="4"/>
        <v>34.2037</v>
      </c>
      <c r="C135">
        <v>558817</v>
      </c>
      <c r="D135">
        <v>6310575</v>
      </c>
      <c r="E135">
        <v>3</v>
      </c>
      <c r="F135">
        <v>2009013287</v>
      </c>
      <c r="G135">
        <v>5.3999999999999999E-2</v>
      </c>
      <c r="H135">
        <v>1</v>
      </c>
      <c r="I135">
        <v>57.32</v>
      </c>
      <c r="J135">
        <v>81</v>
      </c>
      <c r="K135">
        <v>32</v>
      </c>
      <c r="L135">
        <v>42</v>
      </c>
      <c r="M135">
        <v>37</v>
      </c>
      <c r="N135">
        <v>3</v>
      </c>
      <c r="O135" t="s">
        <v>19</v>
      </c>
      <c r="Q135">
        <v>25.32</v>
      </c>
      <c r="R135">
        <v>15.32</v>
      </c>
      <c r="S135">
        <v>20.32</v>
      </c>
    </row>
    <row r="136" spans="1:19">
      <c r="A136" t="s">
        <v>142</v>
      </c>
      <c r="B136" t="str">
        <f t="shared" si="4"/>
        <v>34.2289</v>
      </c>
      <c r="C136">
        <v>551818.35580000002</v>
      </c>
      <c r="D136">
        <v>6318692.6086999997</v>
      </c>
      <c r="E136">
        <v>2</v>
      </c>
      <c r="F136">
        <v>2010005634</v>
      </c>
      <c r="G136">
        <v>0.33800000000000002</v>
      </c>
      <c r="H136">
        <v>1</v>
      </c>
      <c r="I136">
        <v>7</v>
      </c>
      <c r="J136">
        <v>18</v>
      </c>
      <c r="K136">
        <v>7</v>
      </c>
      <c r="L136">
        <v>11</v>
      </c>
      <c r="M136">
        <v>9</v>
      </c>
      <c r="N136">
        <v>3</v>
      </c>
      <c r="O136" t="s">
        <v>19</v>
      </c>
      <c r="Q136">
        <v>0</v>
      </c>
      <c r="R136">
        <v>-4</v>
      </c>
      <c r="S136">
        <v>-2</v>
      </c>
    </row>
    <row r="137" spans="1:19">
      <c r="A137" t="s">
        <v>143</v>
      </c>
      <c r="B137" t="str">
        <f t="shared" si="4"/>
        <v>34.2291</v>
      </c>
      <c r="C137">
        <v>550346.36899999995</v>
      </c>
      <c r="D137">
        <v>6318548.5949999997</v>
      </c>
      <c r="E137">
        <v>2</v>
      </c>
      <c r="F137">
        <v>2010005630</v>
      </c>
      <c r="G137">
        <v>0.186</v>
      </c>
      <c r="H137">
        <v>1</v>
      </c>
      <c r="I137">
        <v>22.5</v>
      </c>
      <c r="J137">
        <v>30</v>
      </c>
      <c r="K137">
        <v>19</v>
      </c>
      <c r="L137">
        <v>23</v>
      </c>
      <c r="M137">
        <v>21</v>
      </c>
      <c r="N137">
        <v>3</v>
      </c>
      <c r="O137" t="s">
        <v>19</v>
      </c>
      <c r="Q137">
        <v>3.5</v>
      </c>
      <c r="R137">
        <v>-0.5</v>
      </c>
      <c r="S137">
        <v>1.5</v>
      </c>
    </row>
    <row r="138" spans="1:19">
      <c r="A138" t="s">
        <v>144</v>
      </c>
      <c r="B138" t="str">
        <f t="shared" si="4"/>
        <v>34.2407</v>
      </c>
      <c r="C138">
        <v>550594.3737</v>
      </c>
      <c r="D138">
        <v>6317655.6052999999</v>
      </c>
      <c r="E138">
        <v>1</v>
      </c>
      <c r="F138">
        <v>2011007075</v>
      </c>
      <c r="G138">
        <v>1.7999999999999999E-2</v>
      </c>
      <c r="H138">
        <v>1</v>
      </c>
      <c r="I138">
        <v>49</v>
      </c>
      <c r="J138">
        <v>80</v>
      </c>
      <c r="K138">
        <v>66</v>
      </c>
      <c r="L138">
        <v>78</v>
      </c>
      <c r="M138">
        <v>72</v>
      </c>
      <c r="N138">
        <v>3</v>
      </c>
      <c r="O138" t="s">
        <v>19</v>
      </c>
      <c r="Q138">
        <v>-17</v>
      </c>
      <c r="R138">
        <v>-29</v>
      </c>
      <c r="S138">
        <v>-23</v>
      </c>
    </row>
    <row r="139" spans="1:19">
      <c r="A139" t="s">
        <v>145</v>
      </c>
      <c r="B139" t="str">
        <f t="shared" si="4"/>
        <v>34.2557</v>
      </c>
      <c r="C139">
        <v>551220.37899999996</v>
      </c>
      <c r="D139">
        <v>6316219.6232000003</v>
      </c>
      <c r="E139">
        <v>4</v>
      </c>
      <c r="F139">
        <v>2008092656</v>
      </c>
      <c r="G139">
        <v>2.1999999999999999E-2</v>
      </c>
      <c r="H139">
        <v>1</v>
      </c>
      <c r="I139">
        <v>45</v>
      </c>
      <c r="J139">
        <v>90</v>
      </c>
      <c r="K139">
        <v>38</v>
      </c>
      <c r="L139">
        <v>42</v>
      </c>
      <c r="M139">
        <v>40</v>
      </c>
      <c r="N139">
        <v>3</v>
      </c>
      <c r="O139" t="s">
        <v>19</v>
      </c>
      <c r="Q139">
        <v>7</v>
      </c>
      <c r="R139">
        <v>3</v>
      </c>
      <c r="S139">
        <v>5</v>
      </c>
    </row>
    <row r="140" spans="1:19">
      <c r="A140" t="s">
        <v>146</v>
      </c>
      <c r="B140" t="str">
        <f t="shared" si="4"/>
        <v>34.2576</v>
      </c>
      <c r="C140">
        <v>554872.97</v>
      </c>
      <c r="D140">
        <v>6316741.9900000002</v>
      </c>
      <c r="E140">
        <v>1</v>
      </c>
      <c r="F140">
        <v>2011025225</v>
      </c>
      <c r="G140">
        <v>0.70799999999999996</v>
      </c>
      <c r="H140">
        <v>1</v>
      </c>
      <c r="I140">
        <v>8.94</v>
      </c>
      <c r="J140">
        <v>57</v>
      </c>
      <c r="K140">
        <v>48</v>
      </c>
      <c r="L140">
        <v>54</v>
      </c>
      <c r="M140">
        <v>51</v>
      </c>
      <c r="N140">
        <v>3</v>
      </c>
      <c r="O140" t="s">
        <v>19</v>
      </c>
      <c r="Q140">
        <v>-39.06</v>
      </c>
      <c r="R140">
        <v>-45.06</v>
      </c>
      <c r="S140">
        <v>-42.06</v>
      </c>
    </row>
    <row r="141" spans="1:19">
      <c r="A141" t="s">
        <v>147</v>
      </c>
      <c r="B141" t="str">
        <f t="shared" si="4"/>
        <v>34.2588</v>
      </c>
      <c r="C141">
        <v>554959.56999999995</v>
      </c>
      <c r="D141">
        <v>6316799.2599999998</v>
      </c>
      <c r="E141">
        <v>1</v>
      </c>
      <c r="F141">
        <v>2011025224</v>
      </c>
      <c r="G141">
        <v>0.14099999999999999</v>
      </c>
      <c r="H141">
        <v>1</v>
      </c>
      <c r="I141">
        <v>15.19</v>
      </c>
      <c r="J141">
        <v>23</v>
      </c>
      <c r="K141">
        <v>16</v>
      </c>
      <c r="L141">
        <v>22</v>
      </c>
      <c r="M141">
        <v>19</v>
      </c>
      <c r="N141">
        <v>3</v>
      </c>
      <c r="O141" t="s">
        <v>19</v>
      </c>
      <c r="Q141">
        <v>-0.81000000000000105</v>
      </c>
      <c r="R141">
        <v>-6.81</v>
      </c>
      <c r="S141">
        <v>-3.81</v>
      </c>
    </row>
    <row r="142" spans="1:19">
      <c r="A142" t="s">
        <v>148</v>
      </c>
      <c r="B142" t="str">
        <f t="shared" si="4"/>
        <v>34.2599</v>
      </c>
      <c r="C142">
        <v>555641.03799999994</v>
      </c>
      <c r="D142">
        <v>6317227.9600999998</v>
      </c>
      <c r="E142">
        <v>1</v>
      </c>
      <c r="F142">
        <v>2011024816</v>
      </c>
      <c r="G142">
        <v>3.2000000000000001E-2</v>
      </c>
      <c r="H142">
        <v>1</v>
      </c>
      <c r="I142">
        <v>36.4</v>
      </c>
      <c r="J142">
        <v>64</v>
      </c>
      <c r="K142">
        <v>46.62</v>
      </c>
      <c r="L142">
        <v>54.62</v>
      </c>
      <c r="M142">
        <v>50.62</v>
      </c>
      <c r="N142">
        <v>3</v>
      </c>
      <c r="O142" t="s">
        <v>19</v>
      </c>
      <c r="Q142">
        <v>-10.220000000000001</v>
      </c>
      <c r="R142">
        <v>-18.22</v>
      </c>
      <c r="S142">
        <v>-14.22</v>
      </c>
    </row>
    <row r="143" spans="1:19">
      <c r="A143" t="s">
        <v>149</v>
      </c>
      <c r="B143" t="str">
        <f t="shared" si="4"/>
        <v>34.2672</v>
      </c>
      <c r="E143">
        <v>1</v>
      </c>
      <c r="F143">
        <v>2008092798</v>
      </c>
      <c r="G143">
        <v>3.9E-2</v>
      </c>
    </row>
    <row r="144" spans="1:19">
      <c r="A144" t="s">
        <v>150</v>
      </c>
      <c r="B144" t="str">
        <f t="shared" si="4"/>
        <v>34.2849</v>
      </c>
      <c r="C144">
        <v>555021.48</v>
      </c>
      <c r="D144">
        <v>6316835.2699999996</v>
      </c>
      <c r="E144">
        <v>1</v>
      </c>
      <c r="F144">
        <v>2011025226</v>
      </c>
      <c r="G144">
        <v>1.9E-2</v>
      </c>
      <c r="H144">
        <v>1</v>
      </c>
      <c r="I144">
        <v>16.47</v>
      </c>
      <c r="J144">
        <v>21.5</v>
      </c>
      <c r="K144">
        <v>13.5</v>
      </c>
      <c r="L144">
        <v>19.5</v>
      </c>
      <c r="M144">
        <v>16.5</v>
      </c>
      <c r="N144">
        <v>3</v>
      </c>
      <c r="O144" t="s">
        <v>19</v>
      </c>
      <c r="Q144">
        <v>2.97</v>
      </c>
      <c r="R144">
        <v>-3.03</v>
      </c>
      <c r="S144">
        <v>-3.0000000000001099E-2</v>
      </c>
    </row>
    <row r="145" spans="1:19">
      <c r="A145" t="s">
        <v>151</v>
      </c>
      <c r="B145" t="str">
        <f t="shared" si="4"/>
        <v>34.2892</v>
      </c>
      <c r="C145">
        <v>551837</v>
      </c>
      <c r="D145">
        <v>6317867</v>
      </c>
      <c r="E145">
        <v>1</v>
      </c>
      <c r="F145">
        <v>2010012635</v>
      </c>
      <c r="G145">
        <v>0.13200000000000001</v>
      </c>
      <c r="H145">
        <v>1</v>
      </c>
      <c r="I145">
        <v>21.67</v>
      </c>
      <c r="J145">
        <v>20.5</v>
      </c>
      <c r="K145">
        <v>18.8</v>
      </c>
      <c r="L145">
        <v>19.8</v>
      </c>
      <c r="M145">
        <v>19.3</v>
      </c>
      <c r="N145">
        <v>3</v>
      </c>
      <c r="O145" t="s">
        <v>19</v>
      </c>
      <c r="Q145">
        <v>2.87</v>
      </c>
      <c r="R145">
        <v>1.87</v>
      </c>
      <c r="S145">
        <v>2.37</v>
      </c>
    </row>
    <row r="146" spans="1:19">
      <c r="A146" t="s">
        <v>152</v>
      </c>
      <c r="B146" t="str">
        <f t="shared" si="4"/>
        <v>34.2905</v>
      </c>
      <c r="C146">
        <v>563803.00490000006</v>
      </c>
      <c r="D146">
        <v>6311015.0031000003</v>
      </c>
      <c r="E146">
        <v>1</v>
      </c>
      <c r="F146">
        <v>2012000180</v>
      </c>
      <c r="G146">
        <v>9.6000000000000002E-2</v>
      </c>
      <c r="H146">
        <v>1</v>
      </c>
      <c r="I146">
        <v>42.5</v>
      </c>
      <c r="J146">
        <v>113</v>
      </c>
      <c r="K146">
        <v>71</v>
      </c>
      <c r="L146">
        <v>113</v>
      </c>
      <c r="M146">
        <v>92</v>
      </c>
      <c r="N146">
        <v>3</v>
      </c>
      <c r="O146" t="s">
        <v>19</v>
      </c>
      <c r="Q146">
        <v>-28.5</v>
      </c>
      <c r="R146">
        <v>-70.5</v>
      </c>
      <c r="S146">
        <v>-49.5</v>
      </c>
    </row>
    <row r="147" spans="1:19">
      <c r="A147" t="s">
        <v>153</v>
      </c>
      <c r="B147" t="str">
        <f t="shared" si="4"/>
        <v>34.2915</v>
      </c>
      <c r="C147">
        <v>556462</v>
      </c>
      <c r="D147">
        <v>6307077</v>
      </c>
      <c r="E147">
        <v>1</v>
      </c>
      <c r="F147">
        <v>2009016996</v>
      </c>
      <c r="G147">
        <v>2.1000000000000001E-2</v>
      </c>
      <c r="H147">
        <v>1</v>
      </c>
      <c r="I147">
        <v>57.6</v>
      </c>
      <c r="J147">
        <v>90</v>
      </c>
      <c r="K147">
        <v>68</v>
      </c>
      <c r="L147">
        <v>80</v>
      </c>
      <c r="M147">
        <v>74</v>
      </c>
      <c r="N147">
        <v>3</v>
      </c>
      <c r="O147" t="s">
        <v>19</v>
      </c>
      <c r="Q147">
        <v>-10.4</v>
      </c>
      <c r="R147">
        <v>-22.4</v>
      </c>
      <c r="S147">
        <v>-16.399999999999999</v>
      </c>
    </row>
    <row r="148" spans="1:19">
      <c r="A148" t="s">
        <v>154</v>
      </c>
      <c r="B148" t="str">
        <f t="shared" si="4"/>
        <v>34.3214</v>
      </c>
      <c r="C148">
        <v>561576</v>
      </c>
      <c r="D148">
        <v>6315919</v>
      </c>
      <c r="E148">
        <v>1</v>
      </c>
      <c r="F148">
        <v>2008010020</v>
      </c>
      <c r="G148">
        <v>2.1999999999999999E-2</v>
      </c>
      <c r="H148">
        <v>1</v>
      </c>
      <c r="I148">
        <v>9.1999999999999993</v>
      </c>
      <c r="J148">
        <v>20.5</v>
      </c>
      <c r="K148">
        <v>17</v>
      </c>
      <c r="L148">
        <v>20</v>
      </c>
      <c r="M148">
        <v>18.5</v>
      </c>
      <c r="N148">
        <v>3</v>
      </c>
      <c r="O148" t="s">
        <v>19</v>
      </c>
      <c r="Q148">
        <v>-7.8</v>
      </c>
      <c r="R148">
        <v>-10.8</v>
      </c>
      <c r="S148">
        <v>-9.3000000000000007</v>
      </c>
    </row>
    <row r="149" spans="1:19">
      <c r="A149" t="s">
        <v>155</v>
      </c>
      <c r="B149" t="str">
        <f t="shared" si="4"/>
        <v>35.26</v>
      </c>
      <c r="C149">
        <v>567010</v>
      </c>
      <c r="D149">
        <v>6317116</v>
      </c>
      <c r="E149">
        <v>1</v>
      </c>
      <c r="F149">
        <v>2006026111</v>
      </c>
      <c r="G149">
        <v>0.13600000000000001</v>
      </c>
      <c r="H149">
        <v>1</v>
      </c>
      <c r="I149">
        <v>3.97</v>
      </c>
      <c r="J149">
        <v>25</v>
      </c>
      <c r="K149">
        <v>23</v>
      </c>
      <c r="L149">
        <v>25</v>
      </c>
      <c r="M149">
        <v>24</v>
      </c>
      <c r="N149">
        <v>2</v>
      </c>
      <c r="O149" t="s">
        <v>24</v>
      </c>
      <c r="Q149">
        <v>-19.03</v>
      </c>
      <c r="R149">
        <v>-21.03</v>
      </c>
      <c r="S149">
        <v>-20.03</v>
      </c>
    </row>
    <row r="150" spans="1:19">
      <c r="A150" t="s">
        <v>156</v>
      </c>
      <c r="B150" t="str">
        <f t="shared" si="4"/>
        <v>35.63</v>
      </c>
      <c r="C150">
        <v>566650</v>
      </c>
      <c r="D150">
        <v>6318485</v>
      </c>
      <c r="E150">
        <v>1</v>
      </c>
      <c r="F150">
        <v>2011027705</v>
      </c>
      <c r="G150">
        <v>5.2999999999999999E-2</v>
      </c>
      <c r="H150">
        <v>1</v>
      </c>
      <c r="I150">
        <v>6.47</v>
      </c>
      <c r="J150">
        <v>50.4</v>
      </c>
      <c r="K150">
        <v>48.4</v>
      </c>
      <c r="L150">
        <v>50.4</v>
      </c>
      <c r="M150">
        <v>49.4</v>
      </c>
      <c r="N150">
        <v>2</v>
      </c>
      <c r="O150" t="s">
        <v>24</v>
      </c>
      <c r="Q150">
        <v>-41.93</v>
      </c>
      <c r="R150">
        <v>-43.93</v>
      </c>
      <c r="S150">
        <v>-42.93</v>
      </c>
    </row>
    <row r="151" spans="1:19">
      <c r="A151" t="s">
        <v>157</v>
      </c>
      <c r="B151" t="str">
        <f t="shared" si="4"/>
        <v>35.498</v>
      </c>
      <c r="E151">
        <v>1</v>
      </c>
      <c r="F151">
        <v>2011027704</v>
      </c>
      <c r="G151">
        <v>3.2000000000000001E-2</v>
      </c>
    </row>
    <row r="152" spans="1:19">
      <c r="A152" t="s">
        <v>158</v>
      </c>
      <c r="B152" t="str">
        <f t="shared" si="4"/>
        <v>35.499</v>
      </c>
      <c r="E152">
        <v>1</v>
      </c>
      <c r="F152">
        <v>2006026121</v>
      </c>
      <c r="G152">
        <v>0.14699999999999999</v>
      </c>
    </row>
    <row r="153" spans="1:19">
      <c r="A153" t="s">
        <v>159</v>
      </c>
      <c r="B153" t="str">
        <f t="shared" si="4"/>
        <v>39.648</v>
      </c>
      <c r="C153">
        <v>521068.82390000002</v>
      </c>
      <c r="D153">
        <v>6292804.5817999998</v>
      </c>
      <c r="E153">
        <v>1</v>
      </c>
      <c r="F153">
        <v>1999011949</v>
      </c>
      <c r="G153">
        <v>0.2</v>
      </c>
      <c r="H153">
        <v>1</v>
      </c>
      <c r="I153">
        <v>38.89</v>
      </c>
      <c r="J153">
        <v>100</v>
      </c>
      <c r="K153">
        <v>98</v>
      </c>
      <c r="L153">
        <v>100</v>
      </c>
      <c r="M153">
        <v>99</v>
      </c>
      <c r="N153">
        <v>2</v>
      </c>
      <c r="O153" t="s">
        <v>24</v>
      </c>
      <c r="Q153">
        <v>-59.11</v>
      </c>
      <c r="R153">
        <v>-61.11</v>
      </c>
      <c r="S153">
        <v>-60.11</v>
      </c>
    </row>
    <row r="154" spans="1:19">
      <c r="A154" t="s">
        <v>160</v>
      </c>
      <c r="B154" t="str">
        <f t="shared" si="4"/>
        <v>42.102</v>
      </c>
      <c r="E154">
        <v>1</v>
      </c>
      <c r="F154">
        <v>2010010857</v>
      </c>
      <c r="G154">
        <v>2.8000000000000001E-2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3"/>
  <sheetViews>
    <sheetView topLeftCell="A11" workbookViewId="0">
      <selection activeCell="D24" sqref="D24"/>
    </sheetView>
  </sheetViews>
  <sheetFormatPr defaultRowHeight="15"/>
  <cols>
    <col min="1" max="1" width="5.7109375" bestFit="1" customWidth="1"/>
    <col min="2" max="2" width="10.5703125" bestFit="1" customWidth="1"/>
    <col min="3" max="3" width="5.7109375" bestFit="1" customWidth="1"/>
    <col min="4" max="4" width="10.5703125" bestFit="1" customWidth="1"/>
  </cols>
  <sheetData>
    <row r="1" spans="1:19">
      <c r="A1" s="4" t="s">
        <v>163</v>
      </c>
      <c r="B1" s="4" t="s">
        <v>165</v>
      </c>
      <c r="C1" s="4" t="s">
        <v>163</v>
      </c>
      <c r="D1" s="4" t="s">
        <v>165</v>
      </c>
      <c r="E1" s="6" t="s">
        <v>167</v>
      </c>
      <c r="P1" s="4" t="s">
        <v>163</v>
      </c>
      <c r="Q1" s="4" t="s">
        <v>165</v>
      </c>
      <c r="R1" s="4" t="s">
        <v>163</v>
      </c>
      <c r="S1" s="4" t="s">
        <v>165</v>
      </c>
    </row>
    <row r="2" spans="1:19">
      <c r="A2" s="1">
        <v>10</v>
      </c>
      <c r="B2" s="2">
        <v>13</v>
      </c>
      <c r="C2" s="1">
        <v>20</v>
      </c>
      <c r="D2" s="2">
        <v>32</v>
      </c>
      <c r="E2" s="7">
        <f>B2/$D$18*100</f>
        <v>10.4</v>
      </c>
      <c r="P2" s="1">
        <v>10</v>
      </c>
      <c r="Q2" s="2">
        <v>103</v>
      </c>
      <c r="R2" s="1">
        <v>30</v>
      </c>
      <c r="S2" s="2">
        <v>689</v>
      </c>
    </row>
    <row r="3" spans="1:19">
      <c r="A3" s="1">
        <v>20</v>
      </c>
      <c r="B3" s="2">
        <v>32</v>
      </c>
      <c r="C3" s="1">
        <v>30</v>
      </c>
      <c r="D3" s="2">
        <v>32</v>
      </c>
      <c r="E3" s="7">
        <f t="shared" ref="E3:E17" si="0">B3/$D$18*100</f>
        <v>25.6</v>
      </c>
      <c r="P3" s="1">
        <v>20</v>
      </c>
      <c r="Q3" s="2">
        <v>485</v>
      </c>
      <c r="R3" s="1">
        <v>70</v>
      </c>
      <c r="S3" s="2">
        <v>578</v>
      </c>
    </row>
    <row r="4" spans="1:19">
      <c r="A4" s="1">
        <v>30</v>
      </c>
      <c r="B4" s="2">
        <v>32</v>
      </c>
      <c r="C4" s="1">
        <v>50</v>
      </c>
      <c r="D4" s="2">
        <v>16</v>
      </c>
      <c r="E4" s="7">
        <f t="shared" si="0"/>
        <v>25.6</v>
      </c>
      <c r="P4" s="1">
        <v>30</v>
      </c>
      <c r="Q4" s="2">
        <v>689</v>
      </c>
      <c r="R4" s="1">
        <v>40</v>
      </c>
      <c r="S4" s="2">
        <v>575</v>
      </c>
    </row>
    <row r="5" spans="1:19">
      <c r="A5" s="1">
        <v>40</v>
      </c>
      <c r="B5" s="2">
        <v>12</v>
      </c>
      <c r="C5" s="1">
        <v>10</v>
      </c>
      <c r="D5" s="2">
        <v>13</v>
      </c>
      <c r="E5" s="7">
        <f t="shared" si="0"/>
        <v>9.6</v>
      </c>
      <c r="P5" s="1">
        <v>40</v>
      </c>
      <c r="Q5" s="2">
        <v>575</v>
      </c>
      <c r="R5" s="1">
        <v>60</v>
      </c>
      <c r="S5" s="2">
        <v>509</v>
      </c>
    </row>
    <row r="6" spans="1:19">
      <c r="A6" s="1">
        <v>50</v>
      </c>
      <c r="B6" s="2">
        <v>16</v>
      </c>
      <c r="C6" s="1">
        <v>40</v>
      </c>
      <c r="D6" s="2">
        <v>12</v>
      </c>
      <c r="E6" s="7">
        <f t="shared" si="0"/>
        <v>12.8</v>
      </c>
      <c r="P6" s="1">
        <v>50</v>
      </c>
      <c r="Q6" s="2">
        <v>405</v>
      </c>
      <c r="R6" s="1">
        <v>20</v>
      </c>
      <c r="S6" s="2">
        <v>485</v>
      </c>
    </row>
    <row r="7" spans="1:19">
      <c r="A7" s="1">
        <v>60</v>
      </c>
      <c r="B7" s="2">
        <v>10</v>
      </c>
      <c r="C7" s="1">
        <v>60</v>
      </c>
      <c r="D7" s="2">
        <v>10</v>
      </c>
      <c r="E7" s="7">
        <f t="shared" si="0"/>
        <v>8</v>
      </c>
      <c r="P7" s="1">
        <v>60</v>
      </c>
      <c r="Q7" s="2">
        <v>509</v>
      </c>
      <c r="R7" s="1">
        <v>50</v>
      </c>
      <c r="S7" s="2">
        <v>405</v>
      </c>
    </row>
    <row r="8" spans="1:19">
      <c r="A8" s="1">
        <v>70</v>
      </c>
      <c r="B8" s="2">
        <v>5</v>
      </c>
      <c r="C8" s="1">
        <v>70</v>
      </c>
      <c r="D8" s="2">
        <v>5</v>
      </c>
      <c r="E8" s="7">
        <f t="shared" si="0"/>
        <v>4</v>
      </c>
      <c r="P8" s="1">
        <v>70</v>
      </c>
      <c r="Q8" s="2">
        <v>578</v>
      </c>
      <c r="R8" s="1">
        <v>80</v>
      </c>
      <c r="S8" s="2">
        <v>308</v>
      </c>
    </row>
    <row r="9" spans="1:19">
      <c r="A9" s="1">
        <v>80</v>
      </c>
      <c r="B9" s="2">
        <v>3</v>
      </c>
      <c r="C9" s="1">
        <v>80</v>
      </c>
      <c r="D9" s="2">
        <v>3</v>
      </c>
      <c r="E9" s="7">
        <f t="shared" si="0"/>
        <v>2.4</v>
      </c>
      <c r="P9" s="1">
        <v>80</v>
      </c>
      <c r="Q9" s="2">
        <v>308</v>
      </c>
      <c r="R9" s="1">
        <v>90</v>
      </c>
      <c r="S9" s="2">
        <v>170</v>
      </c>
    </row>
    <row r="10" spans="1:19">
      <c r="A10" s="1">
        <v>90</v>
      </c>
      <c r="B10" s="2">
        <v>1</v>
      </c>
      <c r="C10" s="1">
        <v>90</v>
      </c>
      <c r="D10" s="2">
        <v>1</v>
      </c>
      <c r="E10" s="7">
        <f t="shared" si="0"/>
        <v>0.8</v>
      </c>
      <c r="P10" s="1">
        <v>90</v>
      </c>
      <c r="Q10" s="2">
        <v>170</v>
      </c>
      <c r="R10" s="1">
        <v>10</v>
      </c>
      <c r="S10" s="2">
        <v>103</v>
      </c>
    </row>
    <row r="11" spans="1:19">
      <c r="A11" s="1">
        <v>100</v>
      </c>
      <c r="B11" s="2">
        <v>1</v>
      </c>
      <c r="C11" s="1">
        <v>100</v>
      </c>
      <c r="D11" s="2">
        <v>1</v>
      </c>
      <c r="E11" s="7">
        <f t="shared" si="0"/>
        <v>0.8</v>
      </c>
      <c r="P11" s="1">
        <v>100</v>
      </c>
      <c r="Q11" s="2">
        <v>85</v>
      </c>
      <c r="R11" s="1">
        <v>100</v>
      </c>
      <c r="S11" s="2">
        <v>85</v>
      </c>
    </row>
    <row r="12" spans="1:19">
      <c r="A12" s="1">
        <v>110</v>
      </c>
      <c r="B12" s="2">
        <v>0</v>
      </c>
      <c r="C12" s="1">
        <v>110</v>
      </c>
      <c r="D12" s="2">
        <v>0</v>
      </c>
      <c r="E12" s="7">
        <f t="shared" si="0"/>
        <v>0</v>
      </c>
      <c r="P12" s="1">
        <v>110</v>
      </c>
      <c r="Q12" s="2">
        <v>47</v>
      </c>
      <c r="R12" s="1">
        <v>110</v>
      </c>
      <c r="S12" s="2">
        <v>47</v>
      </c>
    </row>
    <row r="13" spans="1:19">
      <c r="A13" s="1">
        <v>120</v>
      </c>
      <c r="B13" s="2">
        <v>0</v>
      </c>
      <c r="C13" s="1">
        <v>120</v>
      </c>
      <c r="D13" s="2">
        <v>0</v>
      </c>
      <c r="E13" s="7">
        <f t="shared" si="0"/>
        <v>0</v>
      </c>
      <c r="P13" s="1">
        <v>120</v>
      </c>
      <c r="Q13" s="2">
        <v>4</v>
      </c>
      <c r="R13" s="1">
        <v>130</v>
      </c>
      <c r="S13" s="2">
        <v>14</v>
      </c>
    </row>
    <row r="14" spans="1:19">
      <c r="A14" s="1">
        <v>130</v>
      </c>
      <c r="B14" s="2">
        <v>0</v>
      </c>
      <c r="C14" s="1">
        <v>130</v>
      </c>
      <c r="D14" s="2">
        <v>0</v>
      </c>
      <c r="E14" s="7">
        <f t="shared" si="0"/>
        <v>0</v>
      </c>
      <c r="P14" s="1">
        <v>130</v>
      </c>
      <c r="Q14" s="2">
        <v>14</v>
      </c>
      <c r="R14" s="1">
        <v>160</v>
      </c>
      <c r="S14" s="2">
        <v>8</v>
      </c>
    </row>
    <row r="15" spans="1:19">
      <c r="A15" s="1">
        <v>140</v>
      </c>
      <c r="B15" s="2">
        <v>0</v>
      </c>
      <c r="C15" s="1">
        <v>140</v>
      </c>
      <c r="D15" s="2">
        <v>0</v>
      </c>
      <c r="E15" s="7">
        <f t="shared" si="0"/>
        <v>0</v>
      </c>
      <c r="P15" s="1">
        <v>140</v>
      </c>
      <c r="Q15" s="2">
        <v>2</v>
      </c>
      <c r="R15" s="1" t="s">
        <v>164</v>
      </c>
      <c r="S15" s="2">
        <v>5</v>
      </c>
    </row>
    <row r="16" spans="1:19">
      <c r="A16" s="1">
        <v>150</v>
      </c>
      <c r="B16" s="2">
        <v>0</v>
      </c>
      <c r="C16" s="1">
        <v>150</v>
      </c>
      <c r="D16" s="2">
        <v>0</v>
      </c>
      <c r="E16" s="7">
        <f t="shared" si="0"/>
        <v>0</v>
      </c>
      <c r="P16" s="1">
        <v>150</v>
      </c>
      <c r="Q16" s="2">
        <v>3</v>
      </c>
      <c r="R16" s="1">
        <v>120</v>
      </c>
      <c r="S16" s="2">
        <v>4</v>
      </c>
    </row>
    <row r="17" spans="1:19" ht="15.75" thickBot="1">
      <c r="A17" s="3" t="s">
        <v>164</v>
      </c>
      <c r="B17" s="3">
        <v>0</v>
      </c>
      <c r="C17" s="5" t="s">
        <v>164</v>
      </c>
      <c r="D17" s="3">
        <v>0</v>
      </c>
      <c r="E17" s="7">
        <f t="shared" si="0"/>
        <v>0</v>
      </c>
      <c r="P17" s="1">
        <v>160</v>
      </c>
      <c r="Q17" s="2">
        <v>8</v>
      </c>
      <c r="R17" s="1">
        <v>150</v>
      </c>
      <c r="S17" s="2">
        <v>3</v>
      </c>
    </row>
    <row r="18" spans="1:19">
      <c r="D18">
        <f>SUM(D2:D17)</f>
        <v>125</v>
      </c>
      <c r="P18" s="1">
        <v>170</v>
      </c>
      <c r="Q18" s="2">
        <v>0</v>
      </c>
      <c r="R18" s="1">
        <v>140</v>
      </c>
      <c r="S18" s="2">
        <v>2</v>
      </c>
    </row>
    <row r="19" spans="1:19" ht="15.75" thickBot="1">
      <c r="P19" s="3" t="s">
        <v>164</v>
      </c>
      <c r="Q19" s="3">
        <v>5</v>
      </c>
      <c r="R19" s="5">
        <v>170</v>
      </c>
      <c r="S19" s="3">
        <v>0</v>
      </c>
    </row>
    <row r="20" spans="1:19">
      <c r="S20">
        <f>SUM(S2:S19)</f>
        <v>3990</v>
      </c>
    </row>
    <row r="21" spans="1:19">
      <c r="B21">
        <f>(B2+B3+B4+B5)/D18</f>
        <v>0.71199999999999997</v>
      </c>
    </row>
    <row r="22" spans="1:19">
      <c r="B22">
        <f>B21*100</f>
        <v>71.2</v>
      </c>
      <c r="R22">
        <f>(Q2+Q3+Q4+Q5)/S20</f>
        <v>0.46416040100250627</v>
      </c>
    </row>
    <row r="23" spans="1:19">
      <c r="R23">
        <f>R22*100</f>
        <v>46.416040100250626</v>
      </c>
    </row>
  </sheetData>
  <sortState ref="C2:D17">
    <sortCondition descending="1" ref="D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J127"/>
  <sheetViews>
    <sheetView tabSelected="1" workbookViewId="0">
      <selection activeCell="J4" sqref="J4:J19"/>
    </sheetView>
  </sheetViews>
  <sheetFormatPr defaultRowHeight="15"/>
  <cols>
    <col min="3" max="3" width="20" bestFit="1" customWidth="1"/>
    <col min="4" max="4" width="20" customWidth="1"/>
    <col min="5" max="5" width="6" bestFit="1" customWidth="1"/>
  </cols>
  <sheetData>
    <row r="1" spans="3:10">
      <c r="C1" t="s">
        <v>5</v>
      </c>
      <c r="E1" t="s">
        <v>9</v>
      </c>
    </row>
    <row r="2" spans="3:10">
      <c r="C2" t="s">
        <v>161</v>
      </c>
      <c r="D2" t="s">
        <v>162</v>
      </c>
    </row>
    <row r="3" spans="3:10">
      <c r="C3">
        <v>0.43</v>
      </c>
      <c r="E3">
        <v>30.5</v>
      </c>
    </row>
    <row r="4" spans="3:10">
      <c r="C4">
        <v>0.36</v>
      </c>
      <c r="E4">
        <v>30.4</v>
      </c>
      <c r="J4" t="s">
        <v>166</v>
      </c>
    </row>
    <row r="5" spans="3:10">
      <c r="C5">
        <v>3.3000000000000002E-2</v>
      </c>
      <c r="E5">
        <v>12.5</v>
      </c>
      <c r="J5">
        <v>10</v>
      </c>
    </row>
    <row r="6" spans="3:10">
      <c r="C6">
        <v>4.3999999999999997E-2</v>
      </c>
      <c r="E6">
        <v>31.5</v>
      </c>
      <c r="J6">
        <v>20</v>
      </c>
    </row>
    <row r="7" spans="3:10">
      <c r="C7">
        <v>0.1</v>
      </c>
      <c r="E7">
        <v>36</v>
      </c>
      <c r="J7">
        <v>30</v>
      </c>
    </row>
    <row r="8" spans="3:10">
      <c r="C8">
        <v>1.7999999999999999E-2</v>
      </c>
      <c r="E8">
        <v>42</v>
      </c>
      <c r="J8">
        <v>40</v>
      </c>
    </row>
    <row r="9" spans="3:10">
      <c r="C9">
        <v>2.1999999999999999E-2</v>
      </c>
      <c r="E9">
        <v>18</v>
      </c>
      <c r="J9">
        <v>50</v>
      </c>
    </row>
    <row r="10" spans="3:10">
      <c r="C10">
        <v>1.2E-2</v>
      </c>
      <c r="E10">
        <v>50</v>
      </c>
      <c r="J10">
        <v>60</v>
      </c>
    </row>
    <row r="11" spans="3:10">
      <c r="C11">
        <v>0.16700000000000001</v>
      </c>
      <c r="E11">
        <v>5</v>
      </c>
      <c r="J11">
        <v>70</v>
      </c>
    </row>
    <row r="12" spans="3:10">
      <c r="C12">
        <v>0.16700000000000001</v>
      </c>
      <c r="E12">
        <v>5</v>
      </c>
      <c r="J12">
        <v>80</v>
      </c>
    </row>
    <row r="13" spans="3:10">
      <c r="C13">
        <v>9.6000000000000002E-2</v>
      </c>
      <c r="E13">
        <v>14.9</v>
      </c>
      <c r="J13">
        <v>90</v>
      </c>
    </row>
    <row r="14" spans="3:10">
      <c r="C14">
        <v>2.4E-2</v>
      </c>
      <c r="E14">
        <v>30</v>
      </c>
      <c r="J14">
        <v>100</v>
      </c>
    </row>
    <row r="15" spans="3:10">
      <c r="C15">
        <v>3.9E-2</v>
      </c>
      <c r="E15">
        <v>27.7</v>
      </c>
      <c r="J15">
        <v>110</v>
      </c>
    </row>
    <row r="16" spans="3:10">
      <c r="C16">
        <v>3.9E-2</v>
      </c>
      <c r="E16">
        <v>41</v>
      </c>
      <c r="J16">
        <v>120</v>
      </c>
    </row>
    <row r="17" spans="3:10">
      <c r="C17">
        <v>3.4000000000000002E-2</v>
      </c>
      <c r="E17">
        <v>48</v>
      </c>
      <c r="J17">
        <v>130</v>
      </c>
    </row>
    <row r="18" spans="3:10">
      <c r="C18">
        <v>8.5999999999999993E-2</v>
      </c>
      <c r="E18">
        <v>16</v>
      </c>
      <c r="J18">
        <v>140</v>
      </c>
    </row>
    <row r="19" spans="3:10">
      <c r="C19">
        <v>0.68600000000000005</v>
      </c>
      <c r="E19">
        <v>10</v>
      </c>
      <c r="J19">
        <v>150</v>
      </c>
    </row>
    <row r="20" spans="3:10">
      <c r="C20">
        <v>0.25800000000000001</v>
      </c>
      <c r="E20">
        <v>35.5</v>
      </c>
    </row>
    <row r="21" spans="3:10">
      <c r="C21">
        <v>0.1</v>
      </c>
      <c r="E21">
        <v>15.4</v>
      </c>
    </row>
    <row r="22" spans="3:10">
      <c r="C22">
        <v>0.12</v>
      </c>
      <c r="E22">
        <v>15.7</v>
      </c>
    </row>
    <row r="23" spans="3:10">
      <c r="C23">
        <v>0.112</v>
      </c>
      <c r="E23">
        <v>25</v>
      </c>
    </row>
    <row r="24" spans="3:10">
      <c r="C24">
        <v>2.8000000000000001E-2</v>
      </c>
      <c r="E24">
        <v>22.2</v>
      </c>
    </row>
    <row r="25" spans="3:10">
      <c r="C25">
        <v>3.7999999999999999E-2</v>
      </c>
      <c r="E25">
        <v>30</v>
      </c>
    </row>
    <row r="26" spans="3:10">
      <c r="C26">
        <v>4.3999999999999997E-2</v>
      </c>
      <c r="E26">
        <v>10</v>
      </c>
    </row>
    <row r="27" spans="3:10">
      <c r="C27">
        <v>1.7000000000000001E-2</v>
      </c>
      <c r="E27">
        <v>21.5</v>
      </c>
    </row>
    <row r="28" spans="3:10">
      <c r="C28">
        <v>3.9E-2</v>
      </c>
      <c r="E28">
        <v>30</v>
      </c>
    </row>
    <row r="29" spans="3:10">
      <c r="C29">
        <v>3.9E-2</v>
      </c>
      <c r="E29">
        <v>30</v>
      </c>
    </row>
    <row r="30" spans="3:10">
      <c r="C30">
        <v>0.02</v>
      </c>
      <c r="E30">
        <v>30</v>
      </c>
    </row>
    <row r="31" spans="3:10">
      <c r="C31">
        <v>5.7000000000000002E-2</v>
      </c>
      <c r="E31">
        <v>30</v>
      </c>
    </row>
    <row r="32" spans="3:10">
      <c r="C32">
        <v>5.7000000000000002E-2</v>
      </c>
      <c r="E32">
        <v>30</v>
      </c>
    </row>
    <row r="33" spans="3:5">
      <c r="C33">
        <v>9.1999999999999998E-2</v>
      </c>
      <c r="E33">
        <v>48</v>
      </c>
    </row>
    <row r="34" spans="3:5">
      <c r="C34">
        <v>1.2E-2</v>
      </c>
      <c r="E34">
        <v>40.5</v>
      </c>
    </row>
    <row r="35" spans="3:5">
      <c r="C35">
        <v>4.7E-2</v>
      </c>
      <c r="E35">
        <v>65</v>
      </c>
    </row>
    <row r="36" spans="3:5">
      <c r="C36">
        <v>1.2999999999999999E-2</v>
      </c>
      <c r="E36">
        <v>22</v>
      </c>
    </row>
    <row r="37" spans="3:5">
      <c r="C37">
        <v>0.41799999999999998</v>
      </c>
      <c r="E37">
        <v>18</v>
      </c>
    </row>
    <row r="38" spans="3:5">
      <c r="C38">
        <v>0.26</v>
      </c>
      <c r="E38">
        <v>34</v>
      </c>
    </row>
    <row r="39" spans="3:5">
      <c r="C39">
        <v>0.02</v>
      </c>
      <c r="E39">
        <v>28.8</v>
      </c>
    </row>
    <row r="40" spans="3:5">
      <c r="C40">
        <v>1.0999999999999999E-2</v>
      </c>
      <c r="E40">
        <v>30</v>
      </c>
    </row>
    <row r="41" spans="3:5">
      <c r="C41">
        <v>0.113</v>
      </c>
      <c r="E41">
        <v>30</v>
      </c>
    </row>
    <row r="42" spans="3:5">
      <c r="C42">
        <v>0.159</v>
      </c>
      <c r="E42">
        <v>60</v>
      </c>
    </row>
    <row r="43" spans="3:5">
      <c r="C43">
        <v>1.9E-2</v>
      </c>
      <c r="E43">
        <v>69.5</v>
      </c>
    </row>
    <row r="44" spans="3:5">
      <c r="C44">
        <v>1.2999999999999999E-2</v>
      </c>
      <c r="E44">
        <v>45</v>
      </c>
    </row>
    <row r="45" spans="3:5">
      <c r="C45">
        <v>6.2E-2</v>
      </c>
      <c r="E45">
        <v>25</v>
      </c>
    </row>
    <row r="46" spans="3:5">
      <c r="C46">
        <v>1.4999999999999999E-2</v>
      </c>
      <c r="E46">
        <v>19</v>
      </c>
    </row>
    <row r="47" spans="3:5">
      <c r="C47">
        <v>1.2999999999999999E-2</v>
      </c>
      <c r="E47">
        <v>14</v>
      </c>
    </row>
    <row r="48" spans="3:5">
      <c r="C48">
        <v>4.7E-2</v>
      </c>
      <c r="E48">
        <v>54</v>
      </c>
    </row>
    <row r="49" spans="3:5">
      <c r="C49">
        <v>5.3999999999999999E-2</v>
      </c>
      <c r="E49">
        <v>15.5</v>
      </c>
    </row>
    <row r="50" spans="3:5">
      <c r="C50">
        <v>3.7999999999999999E-2</v>
      </c>
      <c r="E50">
        <v>54</v>
      </c>
    </row>
    <row r="51" spans="3:5">
      <c r="C51">
        <v>1.9E-2</v>
      </c>
      <c r="E51">
        <v>12</v>
      </c>
    </row>
    <row r="52" spans="3:5">
      <c r="C52">
        <v>0.2</v>
      </c>
      <c r="E52">
        <v>25.5</v>
      </c>
    </row>
    <row r="53" spans="3:5">
      <c r="C53">
        <v>5.6000000000000001E-2</v>
      </c>
      <c r="E53">
        <v>42</v>
      </c>
    </row>
    <row r="54" spans="3:5">
      <c r="C54">
        <v>7.0999999999999994E-2</v>
      </c>
      <c r="E54">
        <v>42</v>
      </c>
    </row>
    <row r="55" spans="3:5">
      <c r="C55">
        <v>0.87</v>
      </c>
      <c r="E55">
        <v>23</v>
      </c>
    </row>
    <row r="56" spans="3:5">
      <c r="C56">
        <v>0.87</v>
      </c>
      <c r="E56">
        <v>23</v>
      </c>
    </row>
    <row r="57" spans="3:5">
      <c r="C57">
        <v>0.57099999999999995</v>
      </c>
      <c r="E57">
        <v>17</v>
      </c>
    </row>
    <row r="58" spans="3:5">
      <c r="C58">
        <v>0.4</v>
      </c>
      <c r="E58">
        <v>32</v>
      </c>
    </row>
    <row r="59" spans="3:5">
      <c r="C59">
        <v>1.512</v>
      </c>
      <c r="E59">
        <v>29</v>
      </c>
    </row>
    <row r="60" spans="3:5">
      <c r="C60">
        <v>9.0999999999999998E-2</v>
      </c>
      <c r="E60">
        <v>23.4</v>
      </c>
    </row>
    <row r="61" spans="3:5">
      <c r="C61">
        <v>2.1999999999999999E-2</v>
      </c>
      <c r="E61">
        <v>14.5</v>
      </c>
    </row>
    <row r="62" spans="3:5">
      <c r="C62">
        <v>0.52500000000000002</v>
      </c>
      <c r="E62">
        <v>15</v>
      </c>
    </row>
    <row r="63" spans="3:5">
      <c r="C63">
        <v>1.0999999999999999E-2</v>
      </c>
      <c r="E63">
        <v>23.8</v>
      </c>
    </row>
    <row r="64" spans="3:5">
      <c r="C64">
        <v>2.5999999999999999E-2</v>
      </c>
      <c r="E64">
        <v>86</v>
      </c>
    </row>
    <row r="65" spans="3:5">
      <c r="C65">
        <v>1.4E-2</v>
      </c>
      <c r="E65">
        <v>30</v>
      </c>
    </row>
    <row r="66" spans="3:5">
      <c r="C66">
        <v>0.17</v>
      </c>
      <c r="E66">
        <v>25</v>
      </c>
    </row>
    <row r="67" spans="3:5">
      <c r="C67">
        <v>9.5000000000000001E-2</v>
      </c>
      <c r="E67">
        <v>6</v>
      </c>
    </row>
    <row r="68" spans="3:5">
      <c r="C68">
        <v>0.55000000000000004</v>
      </c>
      <c r="E68">
        <v>28</v>
      </c>
    </row>
    <row r="69" spans="3:5">
      <c r="C69">
        <v>2.1000000000000001E-2</v>
      </c>
      <c r="E69">
        <v>6.5</v>
      </c>
    </row>
    <row r="70" spans="3:5">
      <c r="C70">
        <v>1.7999999999999999E-2</v>
      </c>
      <c r="E70">
        <v>8</v>
      </c>
    </row>
    <row r="71" spans="3:5">
      <c r="C71">
        <v>8.5999999999999993E-2</v>
      </c>
      <c r="E71">
        <v>60</v>
      </c>
    </row>
    <row r="72" spans="3:5">
      <c r="C72">
        <v>0.06</v>
      </c>
      <c r="E72">
        <v>20</v>
      </c>
    </row>
    <row r="73" spans="3:5">
      <c r="C73">
        <v>0.24</v>
      </c>
      <c r="E73">
        <v>58</v>
      </c>
    </row>
    <row r="74" spans="3:5">
      <c r="C74">
        <v>0.11899999999999999</v>
      </c>
      <c r="E74">
        <v>45</v>
      </c>
    </row>
    <row r="75" spans="3:5">
      <c r="C75">
        <v>3.9E-2</v>
      </c>
      <c r="E75">
        <v>13</v>
      </c>
    </row>
    <row r="76" spans="3:5">
      <c r="C76">
        <v>4.5999999999999999E-2</v>
      </c>
      <c r="E76">
        <v>32</v>
      </c>
    </row>
    <row r="77" spans="3:5">
      <c r="C77">
        <v>1.2999999999999999E-2</v>
      </c>
      <c r="E77">
        <v>20</v>
      </c>
    </row>
    <row r="78" spans="3:5">
      <c r="C78">
        <v>5.8999999999999997E-2</v>
      </c>
      <c r="E78">
        <v>30</v>
      </c>
    </row>
    <row r="79" spans="3:5">
      <c r="C79">
        <v>5.8999999999999997E-2</v>
      </c>
      <c r="E79">
        <v>30</v>
      </c>
    </row>
    <row r="80" spans="3:5">
      <c r="C80">
        <v>2.7E-2</v>
      </c>
      <c r="E80">
        <v>5</v>
      </c>
    </row>
    <row r="81" spans="3:5">
      <c r="C81">
        <v>3.4000000000000002E-2</v>
      </c>
      <c r="E81">
        <v>75</v>
      </c>
    </row>
    <row r="82" spans="3:5">
      <c r="C82">
        <v>1.7999999999999999E-2</v>
      </c>
      <c r="E82">
        <v>60</v>
      </c>
    </row>
    <row r="83" spans="3:5">
      <c r="C83">
        <v>2.5000000000000001E-2</v>
      </c>
      <c r="E83">
        <v>58</v>
      </c>
    </row>
    <row r="84" spans="3:5">
      <c r="C84">
        <v>3.7999999999999999E-2</v>
      </c>
      <c r="E84">
        <v>59.5</v>
      </c>
    </row>
    <row r="85" spans="3:5">
      <c r="C85">
        <v>0.15</v>
      </c>
      <c r="E85">
        <v>48.25</v>
      </c>
    </row>
    <row r="86" spans="3:5">
      <c r="C86">
        <v>3.5000000000000003E-2</v>
      </c>
      <c r="E86">
        <v>27</v>
      </c>
    </row>
    <row r="87" spans="3:5">
      <c r="C87">
        <v>8.1000000000000003E-2</v>
      </c>
      <c r="E87">
        <v>38</v>
      </c>
    </row>
    <row r="88" spans="3:5">
      <c r="C88">
        <v>0.18</v>
      </c>
      <c r="E88">
        <v>14</v>
      </c>
    </row>
    <row r="89" spans="3:5">
      <c r="C89">
        <v>1.2E-2</v>
      </c>
      <c r="E89">
        <v>10.1</v>
      </c>
    </row>
    <row r="90" spans="3:5">
      <c r="C90">
        <v>2.3E-2</v>
      </c>
      <c r="E90">
        <v>12</v>
      </c>
    </row>
    <row r="91" spans="3:5">
      <c r="C91">
        <v>1.7000000000000001E-2</v>
      </c>
      <c r="E91">
        <v>15</v>
      </c>
    </row>
    <row r="92" spans="3:5">
      <c r="C92">
        <v>7.8E-2</v>
      </c>
      <c r="E92">
        <v>27</v>
      </c>
    </row>
    <row r="93" spans="3:5">
      <c r="C93">
        <v>5.5E-2</v>
      </c>
      <c r="E93">
        <v>13.4</v>
      </c>
    </row>
    <row r="94" spans="3:5">
      <c r="C94">
        <v>3.4000000000000002E-2</v>
      </c>
      <c r="E94">
        <v>17.100000000000001</v>
      </c>
    </row>
    <row r="95" spans="3:5">
      <c r="C95">
        <v>0.03</v>
      </c>
      <c r="E95">
        <v>26</v>
      </c>
    </row>
    <row r="96" spans="3:5">
      <c r="C96">
        <v>0.21099999999999999</v>
      </c>
      <c r="E96">
        <v>18</v>
      </c>
    </row>
    <row r="97" spans="3:5">
      <c r="C97">
        <v>0.86299999999999999</v>
      </c>
      <c r="E97">
        <v>1</v>
      </c>
    </row>
    <row r="98" spans="3:5">
      <c r="C98">
        <v>0.11</v>
      </c>
      <c r="E98">
        <v>12.5</v>
      </c>
    </row>
    <row r="99" spans="3:5">
      <c r="C99">
        <v>3.4000000000000002E-2</v>
      </c>
      <c r="E99">
        <v>18</v>
      </c>
    </row>
    <row r="100" spans="3:5">
      <c r="C100">
        <v>4.2999999999999997E-2</v>
      </c>
      <c r="E100">
        <v>21</v>
      </c>
    </row>
    <row r="101" spans="3:5">
      <c r="C101">
        <v>7.0999999999999994E-2</v>
      </c>
      <c r="E101">
        <v>9</v>
      </c>
    </row>
    <row r="102" spans="3:5">
      <c r="C102">
        <v>0.19</v>
      </c>
      <c r="E102">
        <v>9</v>
      </c>
    </row>
    <row r="103" spans="3:5">
      <c r="C103">
        <v>0.02</v>
      </c>
      <c r="E103">
        <v>10</v>
      </c>
    </row>
    <row r="104" spans="3:5">
      <c r="C104">
        <v>7.5999999999999998E-2</v>
      </c>
      <c r="E104">
        <v>51</v>
      </c>
    </row>
    <row r="105" spans="3:5">
      <c r="C105">
        <v>3.5000000000000003E-2</v>
      </c>
      <c r="E105">
        <v>75</v>
      </c>
    </row>
    <row r="106" spans="3:5">
      <c r="C106">
        <v>7.2999999999999995E-2</v>
      </c>
      <c r="E106">
        <v>35</v>
      </c>
    </row>
    <row r="107" spans="3:5">
      <c r="C107">
        <v>0.23</v>
      </c>
      <c r="E107">
        <v>51</v>
      </c>
    </row>
    <row r="108" spans="3:5">
      <c r="C108">
        <v>2.4E-2</v>
      </c>
      <c r="E108">
        <v>19</v>
      </c>
    </row>
    <row r="109" spans="3:5">
      <c r="C109">
        <v>0.106</v>
      </c>
      <c r="E109">
        <v>50</v>
      </c>
    </row>
    <row r="110" spans="3:5">
      <c r="C110">
        <v>0.11600000000000001</v>
      </c>
      <c r="E110">
        <v>69</v>
      </c>
    </row>
    <row r="111" spans="3:5">
      <c r="C111">
        <v>0.184</v>
      </c>
      <c r="E111">
        <v>50</v>
      </c>
    </row>
    <row r="112" spans="3:5">
      <c r="C112">
        <v>5.3999999999999999E-2</v>
      </c>
      <c r="E112">
        <v>32</v>
      </c>
    </row>
    <row r="113" spans="3:5">
      <c r="C113">
        <v>0.33800000000000002</v>
      </c>
      <c r="E113">
        <v>7</v>
      </c>
    </row>
    <row r="114" spans="3:5">
      <c r="C114">
        <v>0.186</v>
      </c>
      <c r="E114">
        <v>19</v>
      </c>
    </row>
    <row r="115" spans="3:5">
      <c r="C115">
        <v>1.7999999999999999E-2</v>
      </c>
      <c r="E115">
        <v>66</v>
      </c>
    </row>
    <row r="116" spans="3:5">
      <c r="C116">
        <v>2.1999999999999999E-2</v>
      </c>
      <c r="E116">
        <v>38</v>
      </c>
    </row>
    <row r="117" spans="3:5">
      <c r="C117">
        <v>0.70799999999999996</v>
      </c>
      <c r="E117">
        <v>48</v>
      </c>
    </row>
    <row r="118" spans="3:5">
      <c r="C118">
        <v>0.14099999999999999</v>
      </c>
      <c r="E118">
        <v>16</v>
      </c>
    </row>
    <row r="119" spans="3:5">
      <c r="C119">
        <v>3.2000000000000001E-2</v>
      </c>
      <c r="E119">
        <v>46.62</v>
      </c>
    </row>
    <row r="120" spans="3:5">
      <c r="C120">
        <v>1.9E-2</v>
      </c>
      <c r="E120">
        <v>13.5</v>
      </c>
    </row>
    <row r="121" spans="3:5">
      <c r="C121">
        <v>0.13200000000000001</v>
      </c>
      <c r="E121">
        <v>18.8</v>
      </c>
    </row>
    <row r="122" spans="3:5">
      <c r="C122">
        <v>9.6000000000000002E-2</v>
      </c>
      <c r="E122">
        <v>71</v>
      </c>
    </row>
    <row r="123" spans="3:5">
      <c r="C123">
        <v>2.1000000000000001E-2</v>
      </c>
      <c r="E123">
        <v>68</v>
      </c>
    </row>
    <row r="124" spans="3:5">
      <c r="C124">
        <v>2.1999999999999999E-2</v>
      </c>
      <c r="E124">
        <v>17</v>
      </c>
    </row>
    <row r="125" spans="3:5">
      <c r="C125">
        <v>0.13600000000000001</v>
      </c>
      <c r="E125">
        <v>23</v>
      </c>
    </row>
    <row r="126" spans="3:5">
      <c r="C126">
        <v>5.2999999999999999E-2</v>
      </c>
      <c r="E126">
        <v>48.4</v>
      </c>
    </row>
    <row r="127" spans="3:5">
      <c r="C127">
        <v>0.2</v>
      </c>
      <c r="E127">
        <v>98</v>
      </c>
    </row>
  </sheetData>
  <sortState ref="D3:D127">
    <sortCondition ref="D3:D12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_404_Pesticider_seneste_sum_fun</vt:lpstr>
      <vt:lpstr>hist_fund_dybde</vt:lpstr>
      <vt:lpstr>Histogram</vt:lpstr>
      <vt:lpstr>_404_Pesticider_seneste_sum_fund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Westergaard (MOW)</dc:creator>
  <cp:lastModifiedBy>Henriette</cp:lastModifiedBy>
  <dcterms:created xsi:type="dcterms:W3CDTF">2012-03-13T13:27:19Z</dcterms:created>
  <dcterms:modified xsi:type="dcterms:W3CDTF">2012-06-09T23:15:23Z</dcterms:modified>
</cp:coreProperties>
</file>